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9192" tabRatio="765"/>
  </bookViews>
  <sheets>
    <sheet name="BE004 UES" sheetId="6" r:id="rId1"/>
    <sheet name="BE005 UNTZ" sheetId="5" r:id="rId2"/>
    <sheet name="BE006 SUM" sheetId="4" r:id="rId3"/>
    <sheet name="BE007 UOM" sheetId="3" r:id="rId4"/>
    <sheet name="BE008 UNISHK" sheetId="1" r:id="rId5"/>
    <sheet name="BE009 UMT" sheetId="2"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3" l="1"/>
  <c r="F18" i="3"/>
  <c r="G18" i="3" s="1"/>
  <c r="I17" i="3"/>
  <c r="F17" i="3"/>
  <c r="G17" i="3" s="1"/>
  <c r="I16" i="3"/>
  <c r="F16" i="3"/>
  <c r="G16" i="3" s="1"/>
  <c r="I15" i="3"/>
  <c r="F15" i="3"/>
  <c r="G15" i="3" s="1"/>
  <c r="I14" i="3"/>
  <c r="F14" i="3"/>
  <c r="G14" i="3" s="1"/>
  <c r="I13" i="3"/>
  <c r="F13" i="3"/>
  <c r="G13" i="3" s="1"/>
  <c r="I12" i="3"/>
  <c r="F12" i="3"/>
  <c r="G12" i="3" s="1"/>
  <c r="I11" i="3"/>
  <c r="F11" i="3"/>
  <c r="G11" i="3" s="1"/>
  <c r="I10" i="3"/>
  <c r="F10" i="3"/>
  <c r="G10" i="3" s="1"/>
  <c r="I9" i="3"/>
  <c r="F9" i="3"/>
  <c r="G9" i="3" s="1"/>
  <c r="G19" i="3" l="1"/>
  <c r="I19" i="3"/>
  <c r="I22" i="5" l="1"/>
  <c r="F22" i="5"/>
  <c r="G22" i="5" s="1"/>
  <c r="I21" i="5"/>
  <c r="F21" i="5"/>
  <c r="G21" i="5" s="1"/>
  <c r="I20" i="5"/>
  <c r="F20" i="5"/>
  <c r="G20" i="5" s="1"/>
  <c r="I19" i="5"/>
  <c r="F19" i="5"/>
  <c r="G19" i="5" s="1"/>
  <c r="I18" i="5"/>
  <c r="F18" i="5"/>
  <c r="G18" i="5" s="1"/>
  <c r="I17" i="5"/>
  <c r="G17" i="5"/>
  <c r="F17" i="5"/>
  <c r="I16" i="5"/>
  <c r="F16" i="5"/>
  <c r="G16" i="5" s="1"/>
  <c r="I15" i="5"/>
  <c r="F15" i="5"/>
  <c r="G15" i="5" s="1"/>
  <c r="I14" i="5"/>
  <c r="F14" i="5"/>
  <c r="G14" i="5" s="1"/>
  <c r="I13" i="5"/>
  <c r="F13" i="5"/>
  <c r="G13" i="5" s="1"/>
  <c r="I12" i="5"/>
  <c r="I23" i="5" s="1"/>
  <c r="F12" i="5"/>
  <c r="G12" i="5" s="1"/>
  <c r="I11" i="5"/>
  <c r="F11" i="5"/>
  <c r="G11" i="5" s="1"/>
  <c r="I10" i="5"/>
  <c r="F10" i="5"/>
  <c r="G10" i="5" s="1"/>
  <c r="I9" i="5"/>
  <c r="F9" i="5"/>
  <c r="G9" i="5" s="1"/>
  <c r="G23" i="5" l="1"/>
  <c r="I13" i="1" l="1"/>
  <c r="F13" i="1"/>
  <c r="G13" i="1" s="1"/>
  <c r="I12" i="1"/>
  <c r="F12" i="1"/>
  <c r="G12" i="1" s="1"/>
  <c r="I11" i="1"/>
  <c r="F11" i="1"/>
  <c r="G11" i="1" s="1"/>
  <c r="I10" i="1"/>
  <c r="F10" i="1"/>
  <c r="G10" i="1" s="1"/>
  <c r="I9" i="1"/>
  <c r="I14" i="1" s="1"/>
  <c r="G9" i="1"/>
  <c r="G14" i="1" s="1"/>
  <c r="F9" i="1"/>
  <c r="I19" i="2" l="1"/>
  <c r="G19" i="2"/>
  <c r="I18" i="2"/>
  <c r="G18" i="2"/>
  <c r="I17" i="2"/>
  <c r="G17" i="2"/>
  <c r="I16" i="2"/>
  <c r="I13" i="2"/>
  <c r="I12" i="2"/>
  <c r="I11" i="2"/>
  <c r="G11" i="2"/>
  <c r="G20" i="2" s="1"/>
  <c r="I10" i="2"/>
  <c r="I20" i="2" s="1"/>
  <c r="G10" i="2"/>
  <c r="I9" i="2"/>
  <c r="I23" i="4" l="1"/>
  <c r="F23" i="4"/>
  <c r="G23" i="4" s="1"/>
  <c r="F22" i="4"/>
  <c r="G22" i="4" s="1"/>
  <c r="F21" i="4"/>
  <c r="G21" i="4" s="1"/>
  <c r="I20" i="4"/>
  <c r="F20" i="4"/>
  <c r="G20" i="4" s="1"/>
  <c r="F19" i="4"/>
  <c r="G19" i="4" s="1"/>
  <c r="F18" i="4"/>
  <c r="G18" i="4" s="1"/>
  <c r="I17" i="4"/>
  <c r="F17" i="4" s="1"/>
  <c r="G17" i="4" s="1"/>
  <c r="I16" i="4"/>
  <c r="G16" i="4"/>
  <c r="F15" i="4"/>
  <c r="G15" i="4" s="1"/>
  <c r="I14" i="4"/>
  <c r="G14" i="4"/>
  <c r="F13" i="4"/>
  <c r="G13" i="4" s="1"/>
  <c r="I12" i="4"/>
  <c r="F12" i="4"/>
  <c r="G12" i="4" s="1"/>
  <c r="I11" i="4"/>
  <c r="G11" i="4"/>
  <c r="I10" i="4"/>
  <c r="I24" i="4" s="1"/>
  <c r="G10" i="4"/>
  <c r="F9" i="4"/>
  <c r="G9" i="4" s="1"/>
  <c r="G24" i="4" l="1"/>
  <c r="F22" i="6" l="1"/>
  <c r="F21" i="6"/>
  <c r="F20" i="6"/>
  <c r="F19" i="6"/>
  <c r="F18" i="6"/>
  <c r="F17" i="6"/>
  <c r="F16" i="6"/>
  <c r="F15" i="6"/>
  <c r="F14" i="6"/>
  <c r="F13" i="6"/>
  <c r="F12" i="6"/>
  <c r="F11" i="6"/>
  <c r="F10" i="6"/>
  <c r="F9" i="6"/>
  <c r="I22" i="6" l="1"/>
  <c r="G22" i="6"/>
  <c r="I21" i="6"/>
  <c r="G21" i="6"/>
  <c r="I20" i="6"/>
  <c r="G20" i="6"/>
  <c r="I19" i="6"/>
  <c r="G19" i="6"/>
  <c r="I18" i="6"/>
  <c r="G18" i="6"/>
  <c r="I17" i="6"/>
  <c r="G17" i="6"/>
  <c r="I16" i="6"/>
  <c r="G16" i="6"/>
  <c r="I15" i="6"/>
  <c r="G15" i="6"/>
  <c r="I14" i="6"/>
  <c r="G14" i="6"/>
  <c r="I13" i="6"/>
  <c r="G13" i="6"/>
  <c r="I12" i="6"/>
  <c r="G12" i="6"/>
  <c r="I11" i="6"/>
  <c r="G11" i="6"/>
  <c r="I10" i="6"/>
  <c r="G10" i="6"/>
  <c r="I9" i="6"/>
  <c r="G9" i="6"/>
  <c r="I23" i="6" l="1"/>
  <c r="G23" i="6"/>
</calcChain>
</file>

<file path=xl/sharedStrings.xml><?xml version="1.0" encoding="utf-8"?>
<sst xmlns="http://schemas.openxmlformats.org/spreadsheetml/2006/main" count="173" uniqueCount="84">
  <si>
    <t>Partner name</t>
  </si>
  <si>
    <t>Original equipment</t>
  </si>
  <si>
    <t>New equipment</t>
  </si>
  <si>
    <t>Amount</t>
  </si>
  <si>
    <t>Original cost in EUR</t>
  </si>
  <si>
    <t>Total price including VAT</t>
  </si>
  <si>
    <t>Unit price including VAT</t>
  </si>
  <si>
    <t>BIOSINT  Equipment Specifications</t>
  </si>
  <si>
    <t>Projector, laptops, sound systems, cameras, server</t>
  </si>
  <si>
    <t>Total BE008 University Shkodra</t>
  </si>
  <si>
    <t>New cost in EUR including VAT</t>
  </si>
  <si>
    <t>New cost in EUR excluding VAT</t>
  </si>
  <si>
    <t>Unit price excluding VAT</t>
  </si>
  <si>
    <t>Total price excluding VAT</t>
  </si>
  <si>
    <t>Justification for the change                              Justification of VAT</t>
  </si>
  <si>
    <t>University Medicine Tirana              ALBANIA</t>
  </si>
  <si>
    <t>Total BE009 University Medicine Tirana</t>
  </si>
  <si>
    <t>Total BE007 University of Montenegro</t>
  </si>
  <si>
    <t>University of Montenegro              MONTENEGRO</t>
  </si>
  <si>
    <t>Total BE006 University of Mostar</t>
  </si>
  <si>
    <t>University of Mostar              BOSNIA AND HERZEGOVINA</t>
  </si>
  <si>
    <t>University of Tuzla              BOSNIA AND HERZEGOVINA</t>
  </si>
  <si>
    <t>Total BE005 University of Tuzla</t>
  </si>
  <si>
    <t>Total BE004 University of East Sarajevo</t>
  </si>
  <si>
    <t>University of East Sarajevo              BOSNIA AND HERZEGOVINA</t>
  </si>
  <si>
    <t>Mini PC with the following minimum features:
- Processor: min. 4 cores, 8 threads, 8MB Cache
- Memory: min. 8GB
- Storage: min. 128GB SSD
- Ports: 3x HDMI video output with CEC supported, 4x USB 3.0 Type-A, 1x 10/100/1000M Ethernet port, Power port
- Other: Wi-Fi, Bluetooth 5.2, Kernel DMA, EDID, TPM 2.0
- Warranty: min. 24 months</t>
  </si>
  <si>
    <t>A control panel with the following minimum features:
- Screen: min. 11-inch touch IPS display
- 1920 x 1080 video resolution
- Support for content sharing over the network and wirelessly
- Supports HDMI/USB-C video input
- Warranty: min. 24 months</t>
  </si>
  <si>
    <t>A sensor with the following minimum characteristics:
- Detection angle 120°
- Detects occupancy, temperature, humidity, light
- Range: 30m
- Bluetooth 5.2
- Adjustable detection angle: ±20°
- Indicators: 1x config button, 1x LED
- Power supply: batteries
- Warranty: min. 24 months</t>
  </si>
  <si>
    <t>Audio – Video HUB with the following minimum features:
- Support for joining and separating meeting rooms
- Support for monitoring multiple speakers
- 2x USB-A port
- 1x USB-B port
- 1x Codec port
- 7x RJ-45 port
- 1x RCA in/out
- 1x 6.3mm Line in
- 1x 6.3mm Line out
- 1x power interface
- Warranty: min. 24 months</t>
  </si>
  <si>
    <t>PTZ Camera with the following minimum characteristics:
- 4K sensor
- HD zoom 12x optical
- -90° DFOV, 81° HFOV, 50° VFOV
- -120° DFOV, 110° HFOV, 78° VFOV
- Automatic framing
- Speaker monitoring
- Picture in picture
- 1x HDMI
- 1x USB 3.0 Type-B port
- 1x USB 2.0 Type-A port
- 1x power port
- 1x Reset
- Warranty: min. 24 months</t>
  </si>
  <si>
    <t>A video conference speaker with the following minimum characteristics:
- Stereo speaker
- Frequency range: 100Hz-20KHz
- RMS: 10W
- 1x RJ45, supports PoE
- 1x 3.5mm Line-in
- Built-in Bluetooth
- Other: wall mount, 3m audio cable
- Warranty: min. 24 months</t>
  </si>
  <si>
    <t>A video conference microphone with the following minimum characteristics:
- 6m radius range and 360°
- Acoustic echo cancellation
- Noise resistance technology
- Turning off the microphone using the touch-pad
- Warranty: min. 24 months</t>
  </si>
  <si>
    <t xml:space="preserve">Televizor sljedećih minimalnih karakteristika.
- Veličina 85'', 3840 x 2160
- Operativni sistem: Google TV
- Kontrast: 6000:1
- HDR10+
- Skladište: 32GB
- 2x USB 2.0
- 4x HDMI
- MPEG2/MPEG4 DVB-T
- Bluetooth, ethernet network, 2,4GHz + 5GHz dual-band Wi-Fi
- Audio: 2x10W + 1x20W
- Garancija: min. 24 mjeseca
</t>
  </si>
  <si>
    <t>A mobile stand with the following minimum characteristics:
- Stand type: floor mobile
- Minimum VESA: 200x200
- Maximum VESA: 800 x 600
- Load capacity (kg): min. 92
- Minimum screen size: 60'' / 152cm
- Maximum screen size: 100'' / 254cm
- Vertical tilt: +5°/-10°
- Height adjustable
- Material: Steel
- Other: adjustable shelf height, wheels
- Dimensions: HxWxD 2325x1350x683mm ±5%
- Cable guides: Yes
- Warranty: min. 24 months</t>
  </si>
  <si>
    <t>Microsoft Teams Rooms Pro license for one year</t>
  </si>
  <si>
    <t>Installation and commissioning. Included equipment without which the system could not function (installation preparation, cables, ducts, etc.)</t>
  </si>
  <si>
    <t>Demonstration and training for users</t>
  </si>
  <si>
    <t>Laptop
AMD Ryzen 5 5625U, 16GB DDR4 RAM, 512GB NVMe SSD, AMD Radeon Graphics, 15.6" touchscreen 1920 x 1080 IPS display, optical device: No, WebCam, WiFi 6, LAN: No, Bluetooth, HDMI, 2x USB Type-C( PD&amp;DP), 2x USB Type-A, Headphone/microphone combo, Fingerprint reader, Aluminum case, Backlit keyboard, Battery: 51Wh Weight: 1.78kg, Color: Black, Windows 11 Home</t>
  </si>
  <si>
    <t>Tablet
Screen: 12.4″, Super AMOLED, 120Hz, HDR10+, 1752 x 2800 px
Chipset: Snapdragon 8 Gen 1
Processor: Octa-core (1x 3.0 GHz Cortex-X2, 3x 2.5 GHz Cortex-A710 and 4x 1.8 GHz Cortex-A510 cores)
Graphics: Adreno 730
RAM memory: 8 GB
Internal memory: 128 GB
microSD slot: YES
Rear cameras:
13 MP, f/2.0, 26mm, 1/3.4″, 1.0µm, AF
6 MP, f/2.2, (wide)
Video 4K@60fps
Front camera:
12 MP, f/2.4, 120˚
Video 4K@60fps
Battery capacity: 10090 mAh
Additional: fingerprint sensor (optical, under the screen), fast battery charging 45W
OS: Android 12, One UI 4.1</t>
  </si>
  <si>
    <t>Virtual International Classrooms are “rooms” dedicated to education, in which the students are not physically present but meet in e-space using virtual mobility.
The purpose of introducing these types of spaces internationally is to grant students of higher education with cross-cultural training and competency. Additionally, the virtual spaces could enable students to learn topics that are unavailable at their institutions and gain from the enriching experience of taking a course in a different country. These students are thereby given a taste of “study abroad.”
Altogether, the Virtual International Classrooms work to facilitate intercultural communication, enhancing its effectiveness in diverse environments and promoting a higher level of intercultural awareness. The proposed equipment is completely in accordance with the realization of activities T4.4. and T4.5. as well as deliverables D4.4. and D4.5.                            During the writig the project application the project consortium didn't know what the Virtual classroom should have exactly, but now when we have to establish this kind of classroom we provided by special services this specification.  This new specification will not exceed planned 25.000 EUR.</t>
  </si>
  <si>
    <t>PTZ Camera with the following minimum characteristics:
-Full HD
-3.0 Type-B, backward compatible with USB 2.0
-Zoom: 12X optical zoom</t>
  </si>
  <si>
    <t>Speakerphone
-Echo cancellation
-Advanced noise suppression
-Dual-omnidirectional microphone</t>
  </si>
  <si>
    <t xml:space="preserve">Expansion broadband  microphones </t>
  </si>
  <si>
    <t>Tablet, with the following minimum features:
Screen: 12″, AMOLED, 120Hz, HDR10+, 1752 x 2800 px
Chipset: Snapdragon 8 Gen 1
Processor: Octa-core (1x 3.0 GHz Cortex-X2, 3x 2.5 GHz Cortex-A710 and 4x 1.8 GHz Cortex-A510 cores)
Graphics: Adreno 730
RAM memory: 8 GB
Internal memory: 128 GB
Rear cameras:
13 MP, f/2.0, 26mm, 1/3.4″, 1.0µm, AF
6 MP, f/2.2, (wide)
Video 4K@60fps
Battery capacity: 10090 mAh
OS: Android 12, One UI 4.1</t>
  </si>
  <si>
    <t xml:space="preserve">PC with the following minimum features:
- Processor: min. 4 cores, 8 threads, 8MB Cache
- Memory: min. 16GB
- Storage: min. 256GB SSD
- Ports: HDMI video output with CEC supported, 4x USB 3.0 Type-A, 1x 10/100/1000M Ethernet port, 
- Other: Wi-Fi, Bluetooth 5.2, </t>
  </si>
  <si>
    <t xml:space="preserve">Laptop with the following minimum features:
Intel I5, 16GB DDR4 RAM, 512GB NVMe SSD,13"  IPS display, , WebCam, WiFi 6,  Bluetooth, HDMI, USB Type-C),, , Windows 11 </t>
  </si>
  <si>
    <t>Keyboard and Mouse,
Bluetooth, USB Receiver</t>
  </si>
  <si>
    <t>Presentation Remote,
Bluetooth and 2.4 GHz wireless connection</t>
  </si>
  <si>
    <t>Projector and projection screen with the following minimum features:
-5,000 lumens
-FullHD
Aspect Ratio:
16:10
-Min. 350x241
-Front projection</t>
  </si>
  <si>
    <t>Type -C HUB Adapter 5u1 HUB Expander</t>
  </si>
  <si>
    <t>HDMI Switch with the following minimum features::
Input
HDMI x 2 (FHD)
VGA x 1
USB 2.0 Type-A x 1
USB 3.0 Type-A x 1
Output:
HDMI x 2 (FHD)
audio 3,5mm</t>
  </si>
  <si>
    <t xml:space="preserve">Acces Point with 6 GHz support, Powered using PoE+
</t>
  </si>
  <si>
    <t>Layer 3 switch with 2.5 GbE PoE+ output.</t>
  </si>
  <si>
    <r>
      <t xml:space="preserve">Smart Board </t>
    </r>
    <r>
      <rPr>
        <sz val="8"/>
        <rFont val="Century Gothic"/>
        <family val="2"/>
      </rPr>
      <t>with the following minimum features:
Madhesia e Ekranit “Screen Size”:	75”
Tipi i Panelit “Panel Type”:Backlit D-LED (IPS-Panel)
Teknologjia e Prekjes “Touch Technology”:IR me 40 pika prekje simultane
Rezolucioni i Prekjes “Touch Resolution”:32768 x 32768
Rezolucioni i Ekranit “Screen Resolution”:	Ultra HD 4K (3840x2160)
Frekuenca “Refresh Rate”:min. 60Hz
Kontrasti “Contrast”:	min. 1600:1
Ndriçimi “Brightness”:	≥450 cd/m²
Koha e Rifreskimit “Response Time”:min. 8 ms
Cilësia e Figurës “Quality of Image”:100% NTSC dhe 100% DCI-P3
Kendi i Shikimit “Viewing Anglet”:	min 178o(H)/178o(V)
Sistemi Audio “Audio System”:	min. 10 Vat
Karte Rrjeti “Ethernet”:	(2) RJ-45 Gigabit Ethernet
Wireless “Wi-Fi”: min. Wi-Fi 802.11 a/b/g/n/ac 2.4GHz dhe 5GHz
Portat Hyrese “Input Ports”:	(3) HDMI
(1) VGA, (1) Display Port, (1) Audio Video 3.5mm, (1) Audio-In 3.5mm
(1) Mic 3.5mm
Portat Dalëse “Output Ports”:	(1) HDMI
(1) Audio Out 3.5mm, (1) Audio Out SPDIF
Kabëll “Power Cord”:	Po, European
Telekomanda “Remote Control”:	Po, e përfshirë
Modul Montimi ne Mur “Wall Mount”:	Po, i përfshirë
Sistemi Operativ “Operating System”:	Min. Android 9.0
Memorja “RAM”:	2 GB
Memorja e Brendshme “Internal Storage”:	32 GB
Display Interaktiv “Interactive Display”:	Aplikacione të Digital Whiteboard, Office, Education mode, etj.
Ushqimi “Power Supply”:	220 V AC, 50 Hz
Çertifikimet “Certifications”:	Pajisja duhet të disponojë çertifikim CE
Periudha e mbulimit të garancisë “Warranty”:	3 vjet</t>
    </r>
  </si>
  <si>
    <t xml:space="preserve">After the initial proposal, we gathered feedback from the IT specialist for the construction of a virtual classroom.  By evaluating this feedback, here it is the list with equipment and their specifications necessary to conduct the tasks number 4.4: Develop new international virtual courses and Task 4.5: Strengthening of online teaching platform/equipment – international virtual classroom development. </t>
  </si>
  <si>
    <r>
      <rPr>
        <b/>
        <sz val="8"/>
        <color theme="1"/>
        <rFont val="Century Gothic"/>
        <family val="2"/>
      </rPr>
      <t>Pc All in one 23"</t>
    </r>
    <r>
      <rPr>
        <sz val="8"/>
        <color theme="1"/>
        <rFont val="Century Gothic"/>
        <family val="2"/>
      </rPr>
      <t xml:space="preserve"> with the following minimum features:
Pikët Min. për Procesorin sipas: cpubenchmark.net Min Proc. Rating According to: cpubenchmark.net:	7400 Pikë
“Chipset”:	Intel ose Ekuivalent
“RAM”:	8 GB, min. DDR4 2666 MHz
Madhësia e Hard Diskut “HDD Size”:	256 GB SSD
“Graphics”:	Integrated HD Graphics
“Media Device”:	DVD+/-RW  Internal ose External e të njëjtës Markë me pajisjen
“Slots”:	Min. (1) Mini PCI slots/M.2  ose Ekuivalente
Ekrani “Display”:	23" Min. FHD (1920x1080) LED Backlight, Anti-Glare
"Web Camera":	Min. FHD Camera
“Speakers”:	Internal Stereo Speaker
Ushqimi “Power Supply”:	220 V AC, 50 Hz
Portat e Komunikimit “Ports”:Min. (5) USB nga të cilat min. (2) USB 3.0; (1) RJ-45;
(1) DP/HDMI
Min. (1/1)Headphone/Microphone Jack ose (1) Combo Jack;
(1) Integrated Mic.;
Rrjeti “Networking”:	10/100/1000 Mbps LAN (RJ-45);
Wireless 802.11ac (Kompatibël me 802.11b/g/n); Bluetooth min. V4.1
Sistemi i Operimit “Preinstalled Licensed O. S.”:	OEM Windows 10 64-bit Professional
Tastiera “Keyboard”:	Standart Keyboard QWERTY, Wireless ose Bluetooth
“Pointing Device”:	Standart Optical Mouse, Wireless ose Bluetooth
Siguria “Security”:	Embedded Security TPM 2.0
Kabëll “Power Cord”:	Po, European
“Recover”:	Recover Partition
Të tjera:	Energy Star
Periudha e Mbulimit të Garancisë “Warranty”:	3 Vjet</t>
    </r>
  </si>
  <si>
    <r>
      <rPr>
        <b/>
        <sz val="8"/>
        <color theme="1"/>
        <rFont val="Century Gothic"/>
        <family val="2"/>
      </rPr>
      <t>Laptop basic</t>
    </r>
    <r>
      <rPr>
        <sz val="8"/>
        <color theme="1"/>
        <rFont val="Century Gothic"/>
        <family val="2"/>
      </rPr>
      <t xml:space="preserve"> with the following minimum features:
Pikët Min. për Procesorin sipas: cpubenchmark.net Min Proc. Rating According to: cpubenchmark.net:	4500 Pikë
“Chipset”:	Intel ose Ekuivalent
“RAM”:	8 GB, DDR4 min. 2133 MHz, Non-ECC
Madhësia e Hard Diskut “HDD Size”:	500 GB HDD, 7200 RPM SATA
“Graphics”:	Integrated Graphics with 1 GB  Video Memory
Ekrani “Display”:	15.6” LED FHDH (1920 x 1080), Anti Glare
Bateria “Battery”:	Min. 45 Wh
Portat e Komunikimit “Ports”:	Min. (3) porta USB nga të cilat min. (2) USB 3.0
(1) DisplayPort/HDMI
(1) Integrated Mic.
(1) Integrated HD Web Camera
(1/1) Headphone/Microphone Jack ose (1) Combo Jack
Rrjeti “Networking”:	10/100/1000 Mbps LAN (RJ-45);
Wireless 802.11ac (Kompatibël me 802.11 b/g/n); Bluetooth min. V4.0
“Sound”:	Integrated , (2) x built-in speakers (stereo)
Sistemi i Operimit “Preinstalled Licensed O.S.”:	OEM Windows 10 64-bit Professional
Tastiera “Keyboard”:	QWERTY
“Pointing Device”:	Touch Pad
Siguria “Security Management”:	Embedded Security TPM 2.0
AKSESORËT
Kabëll “Power Cord”:	Po, European
Ushqyesi “Recharger”:	Po
“Mouse”:	Po, i të njëjtës Markë me Laptopin
Çanta “Carrying Bag”:	Po, nga Prodhuesi. E përshtatshme për Laptop dhe Aksesorët e tjerë.
“Recover”:	Recover Partition
Periudha e Mbulimit të Garancisë “Warranty”:	3 Vjet</t>
    </r>
  </si>
  <si>
    <r>
      <rPr>
        <b/>
        <sz val="8"/>
        <rFont val="Century Gothic"/>
        <family val="2"/>
      </rPr>
      <t>Computer  (desktop),</t>
    </r>
    <r>
      <rPr>
        <sz val="8"/>
        <rFont val="Century Gothic"/>
        <family val="2"/>
      </rPr>
      <t xml:space="preserve"> with the following minimum features: Min. Points Processor, According to: cpubenchmark.net: 7900 Points. RAM : 8 GB DDR4, min 2666 MHz, Non-ECC. SSD SIZE: 500 GB SSD. "DISK SUBSYSTEM CONTROLER": SERIAL ATA III 6 Gb/S. "GRAPHICS": INTEGRATED GRAPHIC CARD, MIN 1 GB. "MEDIA DEVICE": DVD+/-RW. "SLOTS": MIN 3 PCI/PCI-E, FROM WHICH MIN. (1) PCI-E 3.0X16. PORTS : MIN. (6)USB NGA TE CILAT: a. mIN. (2) USB PARA,b. min. (4) USB 3.0. (1) RJ45, (1) AUDIO IN /OUT, (1) MIC. AND (1) HEADPHONE, (1) PORTE DP/DVI/HDMI/VGA. "NETWORKING": (1) 10/100/1000 LAN INTEGRATED GIGABIT ETHERNET PORT. "SOUND": INTEGRATED SOUND CARD. "SPEAKERS": INTERNAL OR BUILT IN MONITOR. "SECURITY MANAGEMENT": EMBEDDED SECURITY TPM 2.0. "PRE INSTALLED LICENSED O.S." : OEM WINDOWS 10 64-bit Professional. "KEYBOARD":STANDARD KEYBOARD QWERTY. MOUSE: MINIMUM 3 BUTTON SCROLL OPTICAL. POWER SUPPLY: 220 V AC, 50 HZ. "ENERGY EFFICENCY": ENERGY STAR. POWER CORD: YES, EUROPEAN. "RECOVER": RECOVER PARTITION.                                        </t>
    </r>
    <r>
      <rPr>
        <b/>
        <sz val="8"/>
        <rFont val="Century Gothic"/>
        <family val="2"/>
      </rPr>
      <t>MONITOR TYPE:</t>
    </r>
    <r>
      <rPr>
        <sz val="8"/>
        <rFont val="Century Gothic"/>
        <family val="2"/>
      </rPr>
      <t xml:space="preserve"> LCD OR LED WITH THE SAME BRAND WITH THE COMPUTER. SIZE&gt;21". NATIVE RESOULUTION:1920 X 1080 at 60 Hz. "Constrast radio static": 1000:1. Display port: (1) VGA and at least (1) of the ports DP/DVI/HDMI. RESPONSE TIME: &lt;=6ms. ENERGY EFFICENCY: ENERGY STAR. POWER SUPPLY: 220 V AC, 50 HZ. Warranty: 3 years.</t>
    </r>
  </si>
  <si>
    <r>
      <rPr>
        <b/>
        <sz val="8"/>
        <rFont val="Century Gothic"/>
        <family val="2"/>
      </rPr>
      <t xml:space="preserve">Ceiling boxes, </t>
    </r>
    <r>
      <rPr>
        <sz val="8"/>
        <rFont val="Century Gothic"/>
        <family val="2"/>
      </rPr>
      <t>with the following minimum features: speaker, 130 mm, with transformer for 100 V line
– RMS power: 10W
– Frequency response: 150 – 15000 Hz
– Sensitivity: 90 dB
– Dimensions: Ø 180 x 65 mm.
– Recessing hole: Ø 142 mm.
amplifier with MP3 player and BLUETOOTH</t>
    </r>
  </si>
  <si>
    <r>
      <rPr>
        <b/>
        <sz val="8"/>
        <color theme="1"/>
        <rFont val="Century Gothic"/>
        <family val="2"/>
      </rPr>
      <t>Router wireless</t>
    </r>
    <r>
      <rPr>
        <sz val="8"/>
        <color theme="1"/>
        <rFont val="Century Gothic"/>
        <family val="2"/>
      </rPr>
      <t xml:space="preserve"> with the following minimum features:
Procesori “CPU”:	Min. Octa Core
Memorja RAM “RAM”:Min 2GB, DDR3
Memory Flash “Flash Memory”:Min 4GB Flash memory
Tipi “Type”:Router Wireless Wi-Fi Gigabit
Dual SIM Card LTE
Mënyrat e Operimit “Operating Modes”:Wireless router mode Access point mode Media bridge mode. Klasa “Class”:Min. AC 1900
Standardet WiFi “WiFi Standards”:IEEE 802.11a/b/g/n/ac
Standardet e Rrjetit “Network Standards”:IEEE 802.11a, IEEE 802.11b, IEEE 802.11g, IEEE 802.11n, IEEE 802.11ac, IPv4, IPv6
Portat “Ports”:	(1) Gigabit WAN Port
(2) Gigabit LAN Ports
(1) USB 2.0 ose USB 3.0
Lloji i lidhjes WAN “WAN connection type”:Automatic IP, Static IP, PPPoE (MPPE supported), PPTP, L2TP
Niveli i Transferimit “Transfer Level”:Min. 850 Mbps
Protokollet e Rutimit “Routing Protocols”:TCP, UDP, IPv4, IPv6, ICMP, NTP, DNS, HTTP, HTTPS, FTP, SMTP, SSL v3, TLS, ARP, VRRP, PPP, PPPoE, UPNP, SSH, DHCP, Telnet client, SNMP, MQTT, Wake on LAN (WOL)
Banda e Operimit “Operating Band”:Dual Band: 2.4 GHz &amp; 5 GHz
Antenat “Antennas”:Build-In or External
Siguria “Security”:Pre-shared key, digital certificates, X.509 certificates. Pre-configured firewall rules via WebUI
DMZ, CLI, NAT, NAT-T. Attack prevention, port based and tag based VLAN separation. Flexible access control of TCP, UDP, ICMP packets, MAC address filter. Drita LED “LED lights”:Yes. Butona “Buttons”:WPS Button Reset Button. Kërkesat e Sistemit të Operimit “OS requirements”: Windows 7, 8 ose 10. Ushqyesi “Power Supply”:AC Input: 110 - 240 V AC (50/60 Hz). Aksesorët e Përfshirë “Included Accessories”:Quick Start Guide
CD-ROM with Documentation External Antennas
Power Adapter Power Cord. Opsionet e Montimit “Mounting Options”:Rack Mount. Periudha e Mbulimit të Garancisë “Warranty”:1 Vit</t>
    </r>
  </si>
  <si>
    <r>
      <rPr>
        <b/>
        <sz val="8"/>
        <rFont val="Century Gothic"/>
        <family val="2"/>
      </rPr>
      <t>Amplificator</t>
    </r>
    <r>
      <rPr>
        <sz val="8"/>
        <rFont val="Century Gothic"/>
        <family val="2"/>
      </rPr>
      <t>, with the following minimum features: – Speaker output 70/100V or 4/16 Ohm
– Output power 180 W RMS
– Six separate zone volume control
– Control display with USB / SD card inputs
– Three microphone inputs
– Three auxiliary inputs
– One aux output
– Priority microphone with mute function
– Individual volume control, low and high tone control
– Output circuit shorting protection
– Remote control included
– Dimensions: 480 x 380 x 88 mm</t>
    </r>
  </si>
  <si>
    <r>
      <rPr>
        <b/>
        <sz val="8"/>
        <color theme="1"/>
        <rFont val="Century Gothic"/>
        <family val="2"/>
      </rPr>
      <t>A video conference microphone</t>
    </r>
    <r>
      <rPr>
        <sz val="8"/>
        <color theme="1"/>
        <rFont val="Century Gothic"/>
        <family val="2"/>
      </rPr>
      <t xml:space="preserve"> with the following minimum characteristics:
- 6m radius range and 360°
- Acoustic echo cancellation
- Noise resistance technology
- Turning off the microphone using the touch-pad
- Warranty: min. 24 months</t>
    </r>
  </si>
  <si>
    <r>
      <rPr>
        <b/>
        <sz val="8"/>
        <color theme="1"/>
        <rFont val="Century Gothic"/>
        <family val="2"/>
      </rPr>
      <t>Television</t>
    </r>
    <r>
      <rPr>
        <sz val="8"/>
        <color theme="1"/>
        <rFont val="Century Gothic"/>
        <family val="2"/>
      </rPr>
      <t xml:space="preserve"> with the following minimum characteristics.
- Size 75'', 3840 x 2160
- Operating system: Google TV
- Contrast: 6000:1
- HDR10+
- Storage: 32GB
- 2x USB 2.0
- 4x HDMI
- MPEG2/MPEG4 DVB-T
- Bluetooth, ethernet network, 2.4GHz + 5GHz dual-band Wi-Fi
- Audio: 2x10W + 1x20W
- Warranty: min. 24 months</t>
    </r>
  </si>
  <si>
    <t xml:space="preserve">UMT will procure equipment without VAT. </t>
  </si>
  <si>
    <t>Projector</t>
  </si>
  <si>
    <t>Smart Board with the following minimum features:
Madhesia e Ekranit “Screen Size”:	75”
Tipi i Panelit “Panel Type”:	Backlit D-LED (IPS-Panel)
Teknologjia e Prekjes “Touch Technology”:	IR me 40 pika prekje simultane
Rezolucioni i Prekjes “Touch Resolution”:	32768 x 32768
Rezolucioni i Ekranit “Screen Resolution”:	Ultra HD 4K (3840x2160)
Frekuenca “Refresh Rate”:	min. 60Hz
Kontrasti “Contrast”:	min. 1600:1
Ndriçimi “Brightness”:	≥450 cd/m²
Koha e Rifreskimit “Response Time”:	min. 8 ms
Cilësia e Figurës “Quality of Image”:	100% NTSC dhe 100% DCI-P3
Kendi i Shikimit “Viewing Anglet”:	min 178o(H)/178o(V)
Sistemi Audio “Audio System”:	min. 10 Vat
Karte Rrjeti “Ethernet”:	(2) RJ-45 Gigabit Ethernet
Wireless “Wi-Fi”:	min. Wi-Fi 802.11 a/b/g/n/ac 2.4GHz dhe 5GHz
Portat Hyrese “Input Ports”:	(3) HDMI
(1) VGA, (1) Display Port, (1) Audio Video 3.5mm, (1) Audio-In 3.5mm
(1) Mic 3.5mm
Portat Dalëse “Output Ports”:	(1) HDMI
(1) Audio Out 3.5mm, (1) Audio Out SPDIF
Kabëll “Power Cord”:	Po, European
Telekomanda “Remote Control”:	Po, e përfshirë
Modul Montimi ne Mur “Wall Mount”:	Po, i përfshirë
Sistemi Operativ “Operating System”:	Min. Android 9.0
Memorja “RAM”:	2 GB
Memorja e Brendshme “Internal Storage”:	32 GB
Display Interaktiv “Interactive Display”:	Aplikacione të Digital Whiteboard, Office, Education mode, etj.
Ushqimi “Power Supply”:	220 V AC, 50 Hz
Çertifikimet “Certifications”:	Pajisja duhet të disponojë çertifikim CE
Periudha e mbulimit të garancisë “Warranty”:	3 vjet</t>
  </si>
  <si>
    <t xml:space="preserve">Department of Nursing has already established and virtual classroom in the framework of another project. The installation of the Smart Boards, laptops per each classroom is needed and will of course directly improve the virtual teaching process.
The internet access, laptops and the Smart board for the designated classrooms will make possible that virtual lectures to be offered professors as well as be attended students from our university and other partner countries. More precisely, the modules which are planned to be offered in a foreign (English) need exactly this technology and we could offer the possibility of participation to students from all over the world.
We plan to offer virtual lectures to our students by foreign professors who share their experiences on specific topics. In this way, we can have the opportunity to use several classes at the same time and not just one class, which, no matter how large it could be, does not make it possible to accommodate all students at the same time.
The inclusion of the videos in the lectures, especially those that are offered in a foreign English which mix the theoretical part with practice, is made possible by these devices. In this way we can facilitate virtual learning.
The router, the Copier, Printer - Scanner and All in one PC for be used by the members of the Department as well as the students.  </t>
  </si>
  <si>
    <t>Pc All in one with the following minimum features:
Pikët Min. për Procesorin sipas: cpubenchmark.net Min Proc. Rating According to: cpubenchmark.net:	7400 Pikë
“Chipset”:	Intel ose Ekuivalent
“RAM”:	8 GB, min. DDR4 2666 MHz
Madhësia e Hard Diskut “HDD Size”:	256 GB SSD
“Graphics”:	Integrated HD Graphics
“Media Device”:	DVD+/-RW  Internal ose External e të njëjtës Markë me pajisjen
“Slots”:	Min. (1) Mini PCI slots/M.2  ose Ekuivalente
Ekrani “Display”:	23" Min. FHD (1920x1080) LED Backlight, Anti-Glare
"Web Camera":	Min. FHD Camera
“Speakers”:	Internal Stereo Speaker
Ushqimi “Power Supply”:	220 V AC, 50 Hz
Portat e Komunikimit “Ports”:Min. (5) USB nga të cilat min. (2) USB 3.0; (1) RJ-45;
(1) DP/HDMI
Min. (1/1)Headphone/Microphone Jack ose (1) Combo Jack;
(1) Integrated Mic.;
Rrjeti “Networking”:	10/100/1000 Mbps LAN (RJ-45);
Wireless 802.11ac (Kompatibël me 802.11b/g/n); Bluetooth min. V4.1
Sistemi i Operimit “Preinstalled Licensed O. S.”:	OEM Windows 10 64-bit Professional
Tastiera “Keyboard”:	Standart Keyboard QWERTY, Wireless ose Bluetooth
“Pointing Device”:	Standart Optical Mouse, Wireless ose Bluetooth
Siguria “Security”:	Embedded Security TPM 2.0
Kabëll “Power Cord”:	Po, European
“Recover”:	Recover Partition
Të tjera:	Energy Star
Periudha e Mbulimit të Garancisë “Warranty”:	3 Vjet</t>
  </si>
  <si>
    <t>Laptop basic with the following minimum features:
Pikët Min. për Procesorin sipas: cpubenchmark.net Min Proc. Rating According to: cpubenchmark.net:	4500 Pikë
“Chipset”:	Intel ose Ekuivalent
“RAM”:	8 GB, DDR4 min. 2133 MHz, Non-ECC
Madhësia e Hard Diskut “HDD Size”:	500 GB HDD, 7200 RPM SATA
“Graphics”:	Integrated Graphics with 1 GB  Video Memory
Ekrani “Display”:	15.6” LED FHDH (1920 x 1080), Anti Glare
Bateria “Battery”:	Min. 45 Wh
Portat e Komunikimit “Ports”:	Min. (3) porta USB nga të cilat min. (2) USB 3.0
(1) DisplayPort/HDMI
(1) Integrated Mic.
(1) Integrated HD Web Camera
(1/1) Headphone/Microphone Jack ose (1) Combo Jack
Rrjeti “Networking”:	10/100/1000 Mbps LAN (RJ-45);
Wireless 802.11ac (Kompatibël me 802.11 b/g/n); Bluetooth min. V4.0
“Sound”:	Integrated , (2) x built-in speakers (stereo)
Sistemi i Operimit “Preinstalled Licensed O.S.”:	OEM Windows 10 64-bit Professional
Tastiera “Keyboard”:	QWERTY
“Pointing Device”:	Touch Pad
Siguria “Security Management”:	Embedded Security TPM 2.0
AKSESORËT
Kabëll “Power Cord”:	Po, European
Ushqyesi “Recharger”:	Po
“Mouse”:	Po, i të njëjtës Markë me Laptopin
Çanta “Carrying Bag”:	Po, nga Prodhuesi. E përshtatshme për Laptop dhe Aksesorët e tjerë.
“Recover”:	Recover Partition
Periudha e Mbulimit të Garancisë “Warranty”:	3 Vjet</t>
  </si>
  <si>
    <t>Router wireless with the following minimum features:
Procesori “CPU”:	Min. Octa Core
Memorja RAM “RAM”:	Min 2GB, DDR3
Memory Flash “Flash Memory”:	Min 4GB Flash memory
Tipi “Type”:	Router Wireless Wi-Fi Gigabit
Dual SIM Card LTE
Mënyrat e Operimit “Operating Modes”:	Wireless router mode Access point mode Media bridge mode
Klasa “Class”:	Min. AC 1900
Standardet WiFi “WiFi Standards”:	IEEE 802.11a/b/g/n/ac
Standardet e Rrjetit “Network Standards”:	IEEE 802.11a, IEEE 802.11b, IEEE 802.11g, IEEE 802.11n, IEEE 802.11ac, IPv4, IPv6
Portat “Ports”:	(1) Gigabit WAN Port
(2) Gigabit LAN Ports
(1) USB 2.0 ose USB 3.0
Lloji i lidhjes WAN “WAN connection type”:	Automatic IP, Static IP, PPPoE (MPPE supported), PPTP, L2TP
Niveli i Transferimit “Transfer Level”:	Min. 850 Mbps
Protokollet e Rutimit “Routing Protocols”:	TCP, UDP, IPv4, IPv6, ICMP, NTP, DNS, HTTP, HTTPS, FTP, SMTP, SSL v3, TLS, ARP, VRRP, PPP, PPPoE, UPNP, SSH, DHCP, Telnet client, SNMP, MQTT, Wake on LAN (WOL)
Banda e Operimit “Operating Band”:	Dual Band: 2.4 GHz &amp; 5 GHz
Antenat “Antennas”:	Build-In or External
Siguria “Security”:	Pre-shared key, digital certificates, X.509 certificates. Pre-configured firewall rules via WebUI
DMZ, CLI, NAT, NAT-T. Attack prevention, port based and tag based VLAN separation. Flexible access control of TCP, UDP, ICMP packets, MAC address filter.
Drita LED “LED lights”:	Yes
Butona “Buttons”:	WPS Button Reset Button
Kërkesat e Sistemit të Operimit “OS requirements”:	Windows 7, 8 ose 10
Ushqyesi “Power Supply”:	AC Input: 110 - 240 V AC (50/60 Hz)
Aksesorët e Përfshirë “Included Accessories”:	Quick Start Guide
CD-ROM with Documentation External Antennas
Power Adapter Power Cord
Opsionet e Montimit “Mounting Options”:	Rack Mount
Periudha e Mbulimit të Garancisë “Warranty”:	1 Vit</t>
  </si>
  <si>
    <t xml:space="preserve">Copy All in one with the following minimum features:
“Model”: 	Copier, Printer, Scanner 
Shpejtësia “Copy/Print Speed for A4 B&amp;W”: 	≥ 20 ppm 
Cikli Mujor i Punës “Monthly Duty Cycle”: 	≥ 30 000 Faqe 
Tekonologjia “Technology”: 	Laser Color/B&amp;W Zvogëlim/Zmadhim “Reduction/Enlargement”: 	25% - 400% 
Vendosja e Letrës “Document Feeder”: 	ADF 
Sirtaret per Letrën “Paper Trays”: 	min 1 
Kapaciteti në Hyrje “Input Capacity min.”: 	150 Fletë (jo Bypass) 
Kapaciteti në Dalje “Output Capacity min. Standard”: 100 Fletë 
Kopjim/Printim në të dy Faqet  
Nuk Specifikohet “Duplex Copying/Print.”: 
Formati i Letrës “Media Sizes”: 	A4 
Memorja “Memory”: 	≥ 256 MB 
“Hard Disk”: 	Nuk Specifikohet 
Shpejtësia e Skanimit “Scan Speed”: 	Nuk Specifikohet 
Rezolucioni i Skanimit “Scan Resolution”: 	600 dpi 
Ushqimi "Power Supply": 	220 V AC, 50 Hz  
“Toner”: 	Shoqëruar me Starter Kit 
KOMUNIKIMI &amp; MENAXHIMI 
Porta e Komunikimit “Interface”: 	High Speed USB 2.0 
“Ethernet”: 	Po 
AKSESORËT 
Kabëll “Power Cord”: 	Po, European 
Software/Drivers CD: 	Po 
GARANCIA 
Periudha e Mbulimit të Garancisë “Warranty”: 	1 Vit, 90 000 Kopje * </t>
  </si>
  <si>
    <t xml:space="preserve">UNISHK will procure equipment without VAT. </t>
  </si>
  <si>
    <t>H9+(H9/100)*21</t>
  </si>
  <si>
    <t xml:space="preserve">Projection System 3LCD Technology.  
- LCD Panel 0,62 inch with C2 Fine. 
- Colour brightness 5.000 Lumen - 3.500 Lumen (economy). 
- White brightness 5.000 Lumen - 3.500 Lumen (economy) in accordance with ISO 21118:2020. 
- Resolution 1080p. 
- Aspect Ratio 16:9. 
- Contrast ratios over 2.500.000:1. 
- Light Source Laser. 
- 20.000. Hours Durability High, 30.000 Hours Durability Eco. 
- Trapezoid correction manually vertical: ± 3 °,manually horizontal ± 3 °. 
- Projection ratio 0,27 - 0,37:1. 
- Zoom Digital, Factor: 1 - 1,35. 
- Objective optics. 
- Projection size 65 inches - 100 inches. 
- Projection distance, far angle  0,4m (65 inch screen). 
- Projection distance tele 0,6 m (100 inch screen). 
- Projection Distance Wide/Tele 0,78 m (120 inch screen). 
- Connection USB 2.0-A (2x), Powered USB, RS-232C, IEEE 802.3 (100 BASE TX/BASE-T), wireless LAN IEEE 802.11a/b/g/n/ac, Wi-Fi Direct, VGA in (2x), VGA out, HDMI in (3x), Component in, Miracast, connection for turning on, connection for turning off  (3x), microphone entry, touch sensitive interface, multiple touch sensitive interface, USB 2.0 (2x), synchronization on, synchronization off, HDMI output, HDBaseT. 
- Network protocol HTTPS, IPv4, IPv6, SNMP, ESC/VP.net, PJLink. 
- Function ARC correction, Auto Calibration, Auto Power On, Built-in speaker, CEC compatible, Customizable user logo, Digital zoom, Direct Power on/off, document compatible camera, Driverless installation , Dual Pen Support, Easy OSD pre- setting, email notification, finger-touch support, adjustable scree size, picture freeze, , Interactive, OSD menu, Mail notification function,   OSD copy function, PC Interactive, PC free annotation, Projection App for Chromebook, Quick Corner, Screen Mirroring, Screen share, Installation wizard, Sliding split-screen feature, Super resolution, web control,  Whiteboard sharing function, Wireless LAN capable, iProjection App, iProjecton set-up by QR code. 
- Interactivity Yes - pen and finger-touch. 
- Projector control via: AMX, Crestron (network), Extron, Crestron (only RS-232c) Crestron Integrated Partner, Crestron Room View, Extron IP Link, Extron XTP, Control4 Simple and AMX Device Discovery Protocol. 
- Included in price – installation on location, cables and projection board. Warranty: 2 years.
</t>
  </si>
  <si>
    <t xml:space="preserve">Format case: 
- SFF Procesor
- Intel i7-12700 P-core 2.1GHz/ Ecore 1.6GHz, Max Turbo up to 4.9GHz / P-core 4.8GHz/ E-core 3.6GHz, 12 cores, 20 threads, 25 MB cache. 
- SSD : 512 GB, upgradable up to two more hard drives.
- Graphics: integrated. 
- Memory: 16 GB DDR4 one memory modul, 4 memory slots, supported up to 
128 . 
- Network: Gigabit Ethernet. 
- Security: TPM chip, individual disable of USB ports, smart USB protection (only keyboard/mouse, blocks all storage devices), Self- healing BIOS, Chassis intrusion switch.
- Periphery: USB keyboard with YU set of characters and optic USB from same manufacturer as Lenovo Calliope. 
- Ports: in front 4x USB 3.2, 1 x USB 3.2 tip C, card reader, 1 x headphone microphone combo, 1 x microphone; in the back: 4x USB 2.0, 2x Display port, 1x HDMI, 1x RJ45, 1x line out. 
- Operative system: Windows 11 Professional
- Monitor Lenovo E24-28 same manufacturer as computer, 23,8“. IPS, response time 4ms-
- Interface 1x HDMI, 1 x VGA, Display port integrated speakers, height adjustable, tilt, swivel, lift range, pivot.
- Warranty: 3 years.
</t>
  </si>
  <si>
    <t xml:space="preserve">Laptops:
- Processor: performance-core Max Turbo Frequency 4.50GHz. Efficient-core Max Turbo Frequency 3.30 GHz 6 cores, 10 MB cache. 
- Memory: 8 GB DDR4-3200, one memory module, expansion adjustable memory slot. 
- Screen: 15.6” Full HD, IPS, Anti-Glare. 
- Drive: M.2, 256 GB SSD. 
- Camera: yes. 
- Integrated stereo speakers, dual microphone. 
- Battery: 3-cell, 51 Wh. 
- Network: Wi-Fi 6, Bluetooth, Gigabit Ethernet. 
- Ports: 2 x USB Tip C (power delivery, display port), 2 x USB tip A, HDMI, RJ-45 
- Keyboard: YU set characters, spill-resistant, background lights. 
- Security: TPM chip, tamper lock, Secure erase, Sure start. 
- Operative system: Windows 11 Professional
- Mouse: HP 150 Wired Mouse 240J6AA
</t>
  </si>
  <si>
    <t xml:space="preserve">UPS CyberPower CP900EPFCLCD 900VA/540W Form Factor Tower. 
- UPS Topology Line-interactive. 
- Input Voltage Range (Vac)170 ~ 270. Capacity (VA) 900. Capacity (Watts) 540. 
- On Battery Waveform Pure Sine Wave. 
- Outlet(s) – Total 6. Outlet Type Schuko x 6. Outlet(s) - Battery &amp; Surge Protected 6. 
- Typical Transfer Time (ms) 4. 
- Surge Suppression (Joules) 405. 
- EMI/RFI Filtration Yes. 
- Phone/Network Protection RJ11/RJ45 (Combo) 1-in, 1- out. 
- LCD Panel Yes. LCD Information Display Operation Type, Power Status, Battery Status, Load Status, Fault &amp; Warning, Other Information, Event &amp; Log. Power Management Software PowerPanel . 
- Warranty: 2 years.
</t>
  </si>
  <si>
    <t xml:space="preserve">Installation and commissioning. Included equipment without which the system could not function (installation preparation, cables, ducts, etc.).
Adaptation of the existing room to fit the needs of virtual classroom.
Demonstration and training for users.
</t>
  </si>
  <si>
    <t xml:space="preserve">Conference kit:
CAMERA
Smooth motorized pan, tilt and zoom, controlled from remote or console
 260°pan, 130° tilt
10x lossless HD zoom
90° Field of View
Full HD 1080p 30fps
H.264 UVC 1.5 with Scalable Video Coding (SVC)
Autofocus
5 camera presets
Far-end control (PTZ) of ConferenceCam products
Kensington security slot
LED to confirm video streaming
Standard tripod thread
REMOTE CONTROL
Dockable remote control
8.5m/28-foot range
SPEAKERPHONE
Full-duplex performance
Acoustic echo cancellation
Noise reduction technology
Ultra-wideband audio
Bluetooth and NFC wireless technology
LCD for caller ID, call duration and other functional response
LEDs for speakerphone streaming, mute, hold, and Bluetooth® wireless pairing
Touch controls for call answer/end, volume and mute, Bluetooth wireless enabled – plus camera PTZ, “home” preset and far-end control
Kensington security slot
Microphones (Tx)
– Four omni-directional microphones supporting 20-foot diameter range
– Frequency response: 100Hz – 11KHz
– Sensitivity: -28dB +/-3dB
– Distortion: &lt;1% @ 1KHz at 106dB
Speakers (Rx)
– Frequency response: 120Hz – 14KHz
– Sensitivity: 83dBSPL +/-3dB at 1W/1M
– Max output: 91dBSPL
– Distortion: &lt;5% from 200Hz
HUB / CABLE
Central mountable hub for connection of all components
Included adhesive solution for under-table mounting
Two cables for connection between hub and camera/speakerphone (Length: 5m/16-foot)
One USB cable for connection to PC/Mac® (Length: 3m/9.8-foot)
AC Power adapter (Length: 3m/9.8-foot) MOUNT
Dual purpose mount for wall placement or for elevating the camera on a table
PACKAGE CONTENTS
Camera
Speakerphone
Remote control
2x 16.4 ft (5m) cables for connection between speakerphone and hub and camera and hub
6.6 ft (2m) meter cable between hub and PC
Velcro for cable management
Velcro for hub to table securing
Powered hub
Power adapter 
Mount
</t>
  </si>
  <si>
    <t xml:space="preserve">Expansion Mics:
Connection Type: Plug-and-play
Indicator Lights (LED): LED to confirm video streaming, microphone mute, on-hold, and Bluetooth pairing.
Microphone Type: Mono, wideband, noise canceling
Buttons / Switch: Microphone mute
PACKAGE CONTENTS
Two expansion microphones
</t>
  </si>
  <si>
    <t xml:space="preserve">Access point:
Wi-Fi Standards IEEE 802.11 a/b/g/n/ac (Wave-2)
Antennas 6 single frequency internal antennas
2.4GHz, gain 3.5dBi
5GHz, gain 4.5dBi
Wi-Fi Data Rates
2.4G: IEEE 802.11n: 6.5Mbps to 300Mbps
IEEE 802.11b: 1, 2, 5.5, 11 Mbps
IEEE 802.11g: 6, 9, 12, 18, 24, 36, 48, 54 Mbps
5G: IEEE 802.11ac: 6.5 Mbps to 1733 Mbps
IEEE 802.11n: 6.5Mbps to 600Mbps
IEEE 802.11a: 6, 9, 12, 18, 24, 36, 48, 54 Mbps
Frequency Bands 2.4GHz Radio: 2412 - 2484 MHz 5GHz Radio: 5180 - 5825 MHz
Wi-Fi and System Security WEP, WPA/WPA2-PSK, WPA/WPA2 Enterprise (TKIP/AES); WPA3, anti-hacking secure boot and critical data/control lockdown via digital signatures, unique security certificate and random default password per device
MIMO: 2×2:2 2.4GHz(MIMO)
4×4:4 5GHz(MU-MIMO)
SSIDs 16 SSIDs total, 8 per radio (2.4GHz &amp; 5GHz)
Concurrent Clients 200
Network Interfaces 2x autosensing 10/100/1000 Base-T Ethernet Ports
Auxiliary Ports 1x Reset Pinhole, 1x Kensington lock
Mounting Indoor wall mount or ceiling mount, kits included
LEDs 3 tri-color LEDs for device tracking and status indication
Network Protocols IPv4, IPv6, 802.1Q, 802.1p, 802.1x, 802.11e/WMM
QoS 802.11e/WMM, VLAN, TOS
Network Management Embedded controller can manage up to 30 local Aps
Uz access point potrebno isporuciti i napajanje
Gigabit PoE+ PoE injector 10/100/1000M 802.3af/at, max izlazna snaga 30W, Power Over Ethernet do 100m, prenaponska zaštita, EN 55022 Class B standard, MTBF &gt; 100000h
</t>
  </si>
  <si>
    <t xml:space="preserve">Extension cable 1:
Input Voltage Range ( Vac ) 200 ~ 250
Input Frequency ( Hz ) 50 / 60
Maximum Input Current ( A ) 10
Overload Protection Circuit Breaker
Over Current Protection ( A ) 10
Outlet(s) – Total 4
Outlet Type Schuko x 4 
USB Charging Port(s) USB-A x 2
USB-A Charging Output 5 V/ 2.4 A
Surge Suppression ( Joules ) minimum 350
Maximum Surge Voltage ( V ) 6000
Maximum Surge Current ( A ) 7500
Maximum Surge Current (L-N, L-G, N-G) ( A )  Line to Neutral (L-N): 7500
Clamping Voltage (L-N, L-G, N-G) ( V ) Line to Neutral (L-N): 1200
Response Time ( ns ) &lt; 1
Form Factor Strip
Enclosure Fire-resistance Yes
Color Black
Keyhole Mounting Slots Yes
Safety Shutter Yes
</t>
  </si>
  <si>
    <t xml:space="preserve">Extension cable 2:
Input Voltage Range ( Vac ) 200 ~ 250
Overload Protection Circuit Breaker
Over Current Protection ( A ) 10
Outlet(s) – Total 8
Outlet Type Schuko x 8 
USB Charging Port(s) USB-A x 2
USB-A Charging Output 5 V/ 2.4 A
Surge Suppression ( Joules ) minimum 1050
Maximum Surge Voltage ( V ) 6000
Maximum Surge Current ( A ) 22500
Maximum Surge Current (L-N, L-G, N-G) ( A ) Line to Neutral (L-N): 7500
Line to Ground (L-G): 7500 , Neutral to Ground (N-G): 7500
Clamping Voltage (L-N, L-G, N-G) ( V )
Line to Neutral (L-N): 1200
Line to Ground (L-G): 1200
Neutral to Ground (N-G): 1200
Response Time ( ns ) &lt; 1
Form Factor Strip
Enclosure Fire-resistance Yes
Keyhole Mounting Slots Yes
Safety Shutter Yes
</t>
  </si>
  <si>
    <t>University of Shkodra          ALBANIA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</si>
</sst>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8"/>
      <color theme="1"/>
      <name val="Calibri"/>
      <family val="2"/>
      <scheme val="minor"/>
    </font>
    <font>
      <sz val="10"/>
      <color theme="1"/>
      <name val="Century Gothic"/>
      <family val="2"/>
      <charset val="238"/>
    </font>
    <font>
      <b/>
      <sz val="10"/>
      <color theme="1"/>
      <name val="Century Gothic"/>
      <family val="2"/>
      <charset val="238"/>
    </font>
    <font>
      <b/>
      <sz val="18"/>
      <color theme="1"/>
      <name val="Century Gothic"/>
      <family val="2"/>
      <charset val="238"/>
    </font>
    <font>
      <sz val="8"/>
      <name val="Calibri"/>
    </font>
    <font>
      <b/>
      <sz val="18"/>
      <name val="Century Gothic"/>
    </font>
    <font>
      <b/>
      <sz val="10"/>
      <name val="Century Gothic"/>
    </font>
    <font>
      <sz val="11"/>
      <name val="Calibri"/>
    </font>
    <font>
      <sz val="10"/>
      <name val="Century Gothic"/>
    </font>
    <font>
      <b/>
      <sz val="8"/>
      <name val="Century Gothic"/>
      <family val="2"/>
    </font>
    <font>
      <sz val="8"/>
      <name val="Century Gothic"/>
      <family val="2"/>
    </font>
    <font>
      <sz val="8"/>
      <color theme="1"/>
      <name val="Century Gothic"/>
      <family val="2"/>
    </font>
    <font>
      <b/>
      <sz val="8"/>
      <color theme="1"/>
      <name val="Century Gothic"/>
      <family val="2"/>
    </font>
    <font>
      <sz val="10"/>
      <name val="Century Gothic"/>
      <family val="2"/>
    </font>
    <font>
      <b/>
      <u/>
      <sz val="8"/>
      <name val="Calibri"/>
      <family val="2"/>
    </font>
    <font>
      <sz val="9"/>
      <color theme="1"/>
      <name val="Century Gothic"/>
      <family val="2"/>
      <charset val="238"/>
    </font>
  </fonts>
  <fills count="17">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9CC2E5"/>
        <bgColor rgb="FF9CC2E5"/>
      </patternFill>
    </fill>
    <fill>
      <patternFill patternType="solid">
        <fgColor rgb="FFF4B083"/>
        <bgColor rgb="FFF4B083"/>
      </patternFill>
    </fill>
    <fill>
      <patternFill patternType="solid">
        <fgColor rgb="FFFEF2CB"/>
        <bgColor rgb="FFFEF2CB"/>
      </patternFill>
    </fill>
    <fill>
      <patternFill patternType="solid">
        <fgColor rgb="FFBFBFBF"/>
        <bgColor rgb="FFBFBFBF"/>
      </patternFill>
    </fill>
    <fill>
      <patternFill patternType="solid">
        <fgColor rgb="FFDEEAF6"/>
        <bgColor rgb="FFDEEAF6"/>
      </patternFill>
    </fill>
    <fill>
      <patternFill patternType="solid">
        <fgColor rgb="FFFBE4D5"/>
        <bgColor rgb="FFFBE4D5"/>
      </patternFill>
    </fill>
    <fill>
      <patternFill patternType="solid">
        <fgColor rgb="FFF7CAAC"/>
        <bgColor rgb="FFF7CAAC"/>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style="thin">
        <color rgb="FF000000"/>
      </bottom>
      <diagonal/>
    </border>
  </borders>
  <cellStyleXfs count="1">
    <xf numFmtId="0" fontId="0" fillId="0" borderId="0"/>
  </cellStyleXfs>
  <cellXfs count="82">
    <xf numFmtId="0" fontId="0" fillId="0" borderId="0" xfId="0"/>
    <xf numFmtId="0" fontId="1" fillId="0" borderId="0" xfId="0" applyFont="1"/>
    <xf numFmtId="0" fontId="1" fillId="0" borderId="0" xfId="0" applyFont="1" applyAlignment="1">
      <alignment horizontal="center" vertical="center"/>
    </xf>
    <xf numFmtId="0" fontId="2" fillId="8" borderId="1" xfId="0" applyFont="1" applyFill="1" applyBorder="1" applyAlignment="1">
      <alignment wrapText="1"/>
    </xf>
    <xf numFmtId="0" fontId="3" fillId="5" borderId="1" xfId="0" applyFont="1" applyFill="1" applyBorder="1" applyAlignment="1">
      <alignment horizontal="center" vertical="center" wrapText="1"/>
    </xf>
    <xf numFmtId="4" fontId="2" fillId="8" borderId="1" xfId="0" applyNumberFormat="1" applyFont="1" applyFill="1" applyBorder="1"/>
    <xf numFmtId="4" fontId="3" fillId="4" borderId="1" xfId="0" applyNumberFormat="1" applyFont="1" applyFill="1" applyBorder="1" applyAlignment="1">
      <alignment vertical="center"/>
    </xf>
    <xf numFmtId="0" fontId="2" fillId="9" borderId="1" xfId="0" applyFont="1" applyFill="1" applyBorder="1"/>
    <xf numFmtId="0" fontId="3" fillId="9" borderId="1" xfId="0" applyFont="1" applyFill="1" applyBorder="1" applyAlignment="1">
      <alignment horizontal="center" vertical="center" wrapText="1"/>
    </xf>
    <xf numFmtId="4" fontId="2" fillId="9" borderId="1" xfId="0" applyNumberFormat="1" applyFont="1" applyFill="1" applyBorder="1"/>
    <xf numFmtId="4" fontId="3" fillId="9" borderId="1" xfId="0" applyNumberFormat="1" applyFont="1" applyFill="1" applyBorder="1" applyAlignment="1">
      <alignment vertical="center"/>
    </xf>
    <xf numFmtId="0" fontId="4" fillId="0" borderId="0" xfId="0" applyFont="1" applyAlignment="1">
      <alignment horizontal="center" wrapText="1"/>
    </xf>
    <xf numFmtId="0" fontId="4" fillId="0" borderId="8" xfId="0" applyFont="1" applyBorder="1" applyAlignment="1">
      <alignment horizont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3" fillId="7" borderId="4" xfId="0" applyFont="1" applyFill="1" applyBorder="1" applyAlignment="1">
      <alignment horizontal="center" vertical="center" wrapText="1"/>
    </xf>
    <xf numFmtId="0" fontId="3" fillId="7" borderId="1" xfId="0" applyFont="1" applyFill="1" applyBorder="1" applyAlignment="1">
      <alignment horizontal="center" vertical="center" wrapText="1"/>
    </xf>
    <xf numFmtId="4" fontId="2" fillId="3" borderId="2" xfId="0" applyNumberFormat="1" applyFont="1" applyFill="1" applyBorder="1" applyAlignment="1">
      <alignment horizontal="center" vertical="top"/>
    </xf>
    <xf numFmtId="0" fontId="2" fillId="3" borderId="3" xfId="0" applyFont="1" applyFill="1" applyBorder="1" applyAlignment="1">
      <alignment horizontal="center" vertical="top"/>
    </xf>
    <xf numFmtId="0" fontId="2" fillId="3" borderId="4" xfId="0" applyFont="1" applyFill="1" applyBorder="1" applyAlignment="1">
      <alignment horizontal="center" vertical="top"/>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4" borderId="7"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1" xfId="0" applyFont="1" applyFill="1" applyBorder="1" applyAlignment="1">
      <alignment horizontal="center" vertical="center"/>
    </xf>
    <xf numFmtId="0" fontId="3" fillId="9" borderId="2" xfId="0" applyFont="1" applyFill="1" applyBorder="1" applyAlignment="1">
      <alignment horizontal="center" vertical="center"/>
    </xf>
    <xf numFmtId="0" fontId="3" fillId="9" borderId="4"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9" borderId="5"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8" borderId="1" xfId="0" applyFont="1" applyFill="1" applyBorder="1" applyAlignment="1">
      <alignment vertical="top" wrapText="1"/>
    </xf>
    <xf numFmtId="0" fontId="5" fillId="0" borderId="0" xfId="0" applyFont="1"/>
    <xf numFmtId="0" fontId="0" fillId="0" borderId="0" xfId="0" applyFont="1" applyAlignment="1"/>
    <xf numFmtId="0" fontId="6" fillId="0" borderId="0" xfId="0" applyFont="1" applyAlignment="1">
      <alignment horizontal="center" wrapText="1"/>
    </xf>
    <xf numFmtId="0" fontId="0" fillId="0" borderId="0" xfId="0" applyFont="1" applyAlignment="1"/>
    <xf numFmtId="0" fontId="7" fillId="10" borderId="9" xfId="0" applyFont="1" applyFill="1" applyBorder="1" applyAlignment="1">
      <alignment horizontal="center" vertical="center"/>
    </xf>
    <xf numFmtId="0" fontId="7" fillId="10" borderId="9" xfId="0" applyFont="1" applyFill="1" applyBorder="1" applyAlignment="1">
      <alignment horizontal="center" vertical="center" wrapText="1"/>
    </xf>
    <xf numFmtId="0" fontId="7" fillId="11" borderId="9" xfId="0" applyFont="1" applyFill="1" applyBorder="1" applyAlignment="1">
      <alignment horizontal="center" vertical="center"/>
    </xf>
    <xf numFmtId="0" fontId="7" fillId="12" borderId="9" xfId="0" applyFont="1" applyFill="1" applyBorder="1" applyAlignment="1">
      <alignment horizontal="center" vertical="center"/>
    </xf>
    <xf numFmtId="0" fontId="7" fillId="11" borderId="10" xfId="0" applyFont="1" applyFill="1" applyBorder="1" applyAlignment="1">
      <alignment horizontal="center" vertical="center" wrapText="1"/>
    </xf>
    <xf numFmtId="0" fontId="8" fillId="0" borderId="11" xfId="0" applyFont="1" applyBorder="1"/>
    <xf numFmtId="0" fontId="7" fillId="12" borderId="10" xfId="0" applyFont="1" applyFill="1" applyBorder="1" applyAlignment="1">
      <alignment horizontal="center" vertical="center" wrapText="1"/>
    </xf>
    <xf numFmtId="0" fontId="7" fillId="13" borderId="9" xfId="0" applyFont="1" applyFill="1" applyBorder="1" applyAlignment="1">
      <alignment horizontal="center" vertical="center" wrapText="1"/>
    </xf>
    <xf numFmtId="0" fontId="8" fillId="0" borderId="12" xfId="0" applyFont="1" applyBorder="1"/>
    <xf numFmtId="0" fontId="7" fillId="11" borderId="13" xfId="0" applyFont="1" applyFill="1" applyBorder="1" applyAlignment="1">
      <alignment horizontal="center" vertical="center" wrapText="1"/>
    </xf>
    <xf numFmtId="0" fontId="7" fillId="12" borderId="13" xfId="0" applyFont="1" applyFill="1" applyBorder="1" applyAlignment="1">
      <alignment horizontal="center" vertical="center" wrapText="1"/>
    </xf>
    <xf numFmtId="0" fontId="9" fillId="14" borderId="9" xfId="0" applyFont="1" applyFill="1" applyBorder="1" applyAlignment="1">
      <alignment horizontal="left" vertical="top" wrapText="1"/>
    </xf>
    <xf numFmtId="4" fontId="9" fillId="14" borderId="9" xfId="0" applyNumberFormat="1" applyFont="1" applyFill="1" applyBorder="1" applyAlignment="1">
      <alignment horizontal="center" vertical="top"/>
    </xf>
    <xf numFmtId="0" fontId="10" fillId="15" borderId="13" xfId="0" applyFont="1" applyFill="1" applyBorder="1" applyAlignment="1">
      <alignment wrapText="1"/>
    </xf>
    <xf numFmtId="0" fontId="9" fillId="12" borderId="13" xfId="0" applyFont="1" applyFill="1" applyBorder="1"/>
    <xf numFmtId="4" fontId="9" fillId="15" borderId="13" xfId="0" applyNumberFormat="1" applyFont="1" applyFill="1" applyBorder="1"/>
    <xf numFmtId="4" fontId="9" fillId="12" borderId="13" xfId="0" applyNumberFormat="1" applyFont="1" applyFill="1" applyBorder="1"/>
    <xf numFmtId="0" fontId="8" fillId="0" borderId="14" xfId="0" applyFont="1" applyBorder="1"/>
    <xf numFmtId="0" fontId="12" fillId="8" borderId="1" xfId="0" applyFont="1" applyFill="1" applyBorder="1" applyAlignment="1">
      <alignment wrapText="1"/>
    </xf>
    <xf numFmtId="0" fontId="11" fillId="15" borderId="13" xfId="0" applyFont="1" applyFill="1" applyBorder="1" applyAlignment="1">
      <alignment wrapText="1"/>
    </xf>
    <xf numFmtId="4" fontId="14" fillId="12" borderId="13" xfId="0" applyNumberFormat="1" applyFont="1" applyFill="1" applyBorder="1"/>
    <xf numFmtId="0" fontId="7" fillId="14" borderId="10" xfId="0" applyFont="1" applyFill="1" applyBorder="1" applyAlignment="1">
      <alignment horizontal="center" vertical="center" wrapText="1"/>
    </xf>
    <xf numFmtId="0" fontId="8" fillId="0" borderId="15" xfId="0" applyFont="1" applyBorder="1"/>
    <xf numFmtId="0" fontId="7" fillId="16" borderId="10" xfId="0" applyFont="1" applyFill="1" applyBorder="1" applyAlignment="1">
      <alignment horizontal="center" vertical="center"/>
    </xf>
    <xf numFmtId="4" fontId="7" fillId="16" borderId="13" xfId="0" applyNumberFormat="1" applyFont="1" applyFill="1" applyBorder="1" applyAlignment="1">
      <alignment vertical="center"/>
    </xf>
    <xf numFmtId="4" fontId="7" fillId="12" borderId="13" xfId="0" applyNumberFormat="1" applyFont="1" applyFill="1" applyBorder="1" applyAlignment="1">
      <alignment vertical="center"/>
    </xf>
    <xf numFmtId="0" fontId="15" fillId="0" borderId="0" xfId="0" applyFont="1"/>
    <xf numFmtId="4" fontId="1" fillId="0" borderId="0" xfId="0" applyNumberFormat="1" applyFont="1"/>
    <xf numFmtId="0" fontId="16" fillId="8" borderId="1" xfId="0" applyFont="1" applyFill="1" applyBorder="1" applyAlignment="1">
      <alignment wrapText="1"/>
    </xf>
    <xf numFmtId="0" fontId="2" fillId="2" borderId="4" xfId="0" applyFont="1" applyFill="1" applyBorder="1" applyAlignment="1">
      <alignment vertical="center"/>
    </xf>
    <xf numFmtId="0" fontId="16" fillId="8" borderId="1" xfId="0" applyFont="1" applyFill="1" applyBorder="1" applyAlignment="1">
      <alignment vertical="top" wrapText="1"/>
    </xf>
    <xf numFmtId="4" fontId="2" fillId="8" borderId="1" xfId="0" applyNumberFormat="1" applyFont="1" applyFill="1" applyBorder="1" applyAlignment="1">
      <alignment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png"/><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412378</xdr:colOff>
      <xdr:row>1</xdr:row>
      <xdr:rowOff>62753</xdr:rowOff>
    </xdr:from>
    <xdr:to>
      <xdr:col>5</xdr:col>
      <xdr:colOff>370356</xdr:colOff>
      <xdr:row>3</xdr:row>
      <xdr:rowOff>221316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4"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1</xdr:col>
      <xdr:colOff>412378</xdr:colOff>
      <xdr:row>1</xdr:row>
      <xdr:rowOff>62753</xdr:rowOff>
    </xdr:from>
    <xdr:to>
      <xdr:col>5</xdr:col>
      <xdr:colOff>370356</xdr:colOff>
      <xdr:row>3</xdr:row>
      <xdr:rowOff>221316</xdr:rowOff>
    </xdr:to>
    <xdr:pic>
      <xdr:nvPicPr>
        <xdr:cNvPr id="6" name="Picture 5"/>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7"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6</xdr:col>
      <xdr:colOff>134470</xdr:colOff>
      <xdr:row>1</xdr:row>
      <xdr:rowOff>44824</xdr:rowOff>
    </xdr:from>
    <xdr:to>
      <xdr:col>8</xdr:col>
      <xdr:colOff>313763</xdr:colOff>
      <xdr:row>3</xdr:row>
      <xdr:rowOff>295836</xdr:rowOff>
    </xdr:to>
    <xdr:pic>
      <xdr:nvPicPr>
        <xdr:cNvPr id="8" name="Picture 1">
          <a:extLst>
            <a:ext uri="{FF2B5EF4-FFF2-40B4-BE49-F238E27FC236}">
              <a16:creationId xmlns:a16="http://schemas.microsoft.com/office/drawing/2014/main" id="{8F885FCF-5B5B-466C-9059-2FD5017BB7A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5310" y="174364"/>
          <a:ext cx="1627093" cy="510092"/>
        </a:xfrm>
        <a:prstGeom prst="rect">
          <a:avLst/>
        </a:prstGeom>
        <a:noFill/>
        <a:ln>
          <a:noFill/>
        </a:ln>
      </xdr:spPr>
    </xdr:pic>
    <xdr:clientData/>
  </xdr:twoCellAnchor>
  <xdr:twoCellAnchor editAs="oneCell">
    <xdr:from>
      <xdr:col>1</xdr:col>
      <xdr:colOff>412378</xdr:colOff>
      <xdr:row>1</xdr:row>
      <xdr:rowOff>62753</xdr:rowOff>
    </xdr:from>
    <xdr:to>
      <xdr:col>5</xdr:col>
      <xdr:colOff>370356</xdr:colOff>
      <xdr:row>3</xdr:row>
      <xdr:rowOff>221316</xdr:rowOff>
    </xdr:to>
    <xdr:pic>
      <xdr:nvPicPr>
        <xdr:cNvPr id="9" name="Picture 8"/>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0"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11" name="Picture 10"/>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7036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412378</xdr:colOff>
      <xdr:row>1</xdr:row>
      <xdr:rowOff>62753</xdr:rowOff>
    </xdr:from>
    <xdr:to>
      <xdr:col>5</xdr:col>
      <xdr:colOff>370356</xdr:colOff>
      <xdr:row>3</xdr:row>
      <xdr:rowOff>221316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4"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1</xdr:col>
      <xdr:colOff>412378</xdr:colOff>
      <xdr:row>1</xdr:row>
      <xdr:rowOff>62753</xdr:rowOff>
    </xdr:from>
    <xdr:to>
      <xdr:col>5</xdr:col>
      <xdr:colOff>370356</xdr:colOff>
      <xdr:row>3</xdr:row>
      <xdr:rowOff>221316</xdr:rowOff>
    </xdr:to>
    <xdr:pic>
      <xdr:nvPicPr>
        <xdr:cNvPr id="6" name="Picture 5"/>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7"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6</xdr:col>
      <xdr:colOff>134470</xdr:colOff>
      <xdr:row>1</xdr:row>
      <xdr:rowOff>44824</xdr:rowOff>
    </xdr:from>
    <xdr:to>
      <xdr:col>8</xdr:col>
      <xdr:colOff>313763</xdr:colOff>
      <xdr:row>3</xdr:row>
      <xdr:rowOff>295836</xdr:rowOff>
    </xdr:to>
    <xdr:pic>
      <xdr:nvPicPr>
        <xdr:cNvPr id="8" name="Picture 1">
          <a:extLst>
            <a:ext uri="{FF2B5EF4-FFF2-40B4-BE49-F238E27FC236}">
              <a16:creationId xmlns:a16="http://schemas.microsoft.com/office/drawing/2014/main" id="{8F885FCF-5B5B-466C-9059-2FD5017BB7A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5310" y="174364"/>
          <a:ext cx="1627093" cy="510092"/>
        </a:xfrm>
        <a:prstGeom prst="rect">
          <a:avLst/>
        </a:prstGeom>
        <a:noFill/>
        <a:ln>
          <a:noFill/>
        </a:ln>
      </xdr:spPr>
    </xdr:pic>
    <xdr:clientData/>
  </xdr:twoCellAnchor>
  <xdr:twoCellAnchor editAs="oneCell">
    <xdr:from>
      <xdr:col>1</xdr:col>
      <xdr:colOff>412378</xdr:colOff>
      <xdr:row>1</xdr:row>
      <xdr:rowOff>62753</xdr:rowOff>
    </xdr:from>
    <xdr:to>
      <xdr:col>5</xdr:col>
      <xdr:colOff>370356</xdr:colOff>
      <xdr:row>3</xdr:row>
      <xdr:rowOff>221316</xdr:rowOff>
    </xdr:to>
    <xdr:pic>
      <xdr:nvPicPr>
        <xdr:cNvPr id="9" name="Picture 8"/>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0"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11" name="Picture 10"/>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703617"/>
        </a:xfrm>
        <a:prstGeom prst="rect">
          <a:avLst/>
        </a:prstGeom>
      </xdr:spPr>
    </xdr:pic>
    <xdr:clientData/>
  </xdr:twoCellAnchor>
  <xdr:twoCellAnchor editAs="oneCell">
    <xdr:from>
      <xdr:col>1</xdr:col>
      <xdr:colOff>412378</xdr:colOff>
      <xdr:row>1</xdr:row>
      <xdr:rowOff>62753</xdr:rowOff>
    </xdr:from>
    <xdr:to>
      <xdr:col>5</xdr:col>
      <xdr:colOff>370356</xdr:colOff>
      <xdr:row>3</xdr:row>
      <xdr:rowOff>221316</xdr:rowOff>
    </xdr:to>
    <xdr:pic>
      <xdr:nvPicPr>
        <xdr:cNvPr id="12" name="Picture 11"/>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3"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1</xdr:col>
      <xdr:colOff>412378</xdr:colOff>
      <xdr:row>1</xdr:row>
      <xdr:rowOff>62753</xdr:rowOff>
    </xdr:from>
    <xdr:to>
      <xdr:col>5</xdr:col>
      <xdr:colOff>370356</xdr:colOff>
      <xdr:row>3</xdr:row>
      <xdr:rowOff>221316</xdr:rowOff>
    </xdr:to>
    <xdr:pic>
      <xdr:nvPicPr>
        <xdr:cNvPr id="14" name="Picture 13"/>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5"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6</xdr:col>
      <xdr:colOff>134470</xdr:colOff>
      <xdr:row>1</xdr:row>
      <xdr:rowOff>44824</xdr:rowOff>
    </xdr:from>
    <xdr:to>
      <xdr:col>8</xdr:col>
      <xdr:colOff>313763</xdr:colOff>
      <xdr:row>3</xdr:row>
      <xdr:rowOff>295836</xdr:rowOff>
    </xdr:to>
    <xdr:pic>
      <xdr:nvPicPr>
        <xdr:cNvPr id="16" name="Picture 1">
          <a:extLst>
            <a:ext uri="{FF2B5EF4-FFF2-40B4-BE49-F238E27FC236}">
              <a16:creationId xmlns:a16="http://schemas.microsoft.com/office/drawing/2014/main" id="{8F885FCF-5B5B-466C-9059-2FD5017BB7A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5310" y="174364"/>
          <a:ext cx="1627093" cy="510092"/>
        </a:xfrm>
        <a:prstGeom prst="rect">
          <a:avLst/>
        </a:prstGeom>
        <a:noFill/>
        <a:ln>
          <a:noFill/>
        </a:ln>
      </xdr:spPr>
    </xdr:pic>
    <xdr:clientData/>
  </xdr:twoCellAnchor>
  <xdr:twoCellAnchor editAs="oneCell">
    <xdr:from>
      <xdr:col>1</xdr:col>
      <xdr:colOff>412378</xdr:colOff>
      <xdr:row>1</xdr:row>
      <xdr:rowOff>62753</xdr:rowOff>
    </xdr:from>
    <xdr:to>
      <xdr:col>5</xdr:col>
      <xdr:colOff>370356</xdr:colOff>
      <xdr:row>3</xdr:row>
      <xdr:rowOff>221316</xdr:rowOff>
    </xdr:to>
    <xdr:pic>
      <xdr:nvPicPr>
        <xdr:cNvPr id="17" name="Picture 16"/>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8"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19" name="Picture 18"/>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7036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412378</xdr:colOff>
      <xdr:row>1</xdr:row>
      <xdr:rowOff>62753</xdr:rowOff>
    </xdr:from>
    <xdr:to>
      <xdr:col>5</xdr:col>
      <xdr:colOff>361391</xdr:colOff>
      <xdr:row>3</xdr:row>
      <xdr:rowOff>221316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4"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1</xdr:col>
      <xdr:colOff>412378</xdr:colOff>
      <xdr:row>1</xdr:row>
      <xdr:rowOff>62753</xdr:rowOff>
    </xdr:from>
    <xdr:to>
      <xdr:col>5</xdr:col>
      <xdr:colOff>361391</xdr:colOff>
      <xdr:row>3</xdr:row>
      <xdr:rowOff>221316</xdr:rowOff>
    </xdr:to>
    <xdr:pic>
      <xdr:nvPicPr>
        <xdr:cNvPr id="6" name="Picture 5"/>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7"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6</xdr:col>
      <xdr:colOff>134470</xdr:colOff>
      <xdr:row>1</xdr:row>
      <xdr:rowOff>44824</xdr:rowOff>
    </xdr:from>
    <xdr:to>
      <xdr:col>8</xdr:col>
      <xdr:colOff>313764</xdr:colOff>
      <xdr:row>3</xdr:row>
      <xdr:rowOff>295836</xdr:rowOff>
    </xdr:to>
    <xdr:pic>
      <xdr:nvPicPr>
        <xdr:cNvPr id="8" name="Picture 1">
          <a:extLst>
            <a:ext uri="{FF2B5EF4-FFF2-40B4-BE49-F238E27FC236}">
              <a16:creationId xmlns:a16="http://schemas.microsoft.com/office/drawing/2014/main" id="{8F885FCF-5B5B-466C-9059-2FD5017BB7A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5310" y="174364"/>
          <a:ext cx="1627093" cy="510092"/>
        </a:xfrm>
        <a:prstGeom prst="rect">
          <a:avLst/>
        </a:prstGeom>
        <a:noFill/>
        <a:ln>
          <a:noFill/>
        </a:ln>
      </xdr:spPr>
    </xdr:pic>
    <xdr:clientData/>
  </xdr:twoCellAnchor>
  <xdr:twoCellAnchor editAs="oneCell">
    <xdr:from>
      <xdr:col>1</xdr:col>
      <xdr:colOff>412378</xdr:colOff>
      <xdr:row>1</xdr:row>
      <xdr:rowOff>62753</xdr:rowOff>
    </xdr:from>
    <xdr:to>
      <xdr:col>5</xdr:col>
      <xdr:colOff>361391</xdr:colOff>
      <xdr:row>3</xdr:row>
      <xdr:rowOff>221316</xdr:rowOff>
    </xdr:to>
    <xdr:pic>
      <xdr:nvPicPr>
        <xdr:cNvPr id="9" name="Picture 8"/>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0"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11" name="Picture 10"/>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703617"/>
        </a:xfrm>
        <a:prstGeom prst="rect">
          <a:avLst/>
        </a:prstGeom>
      </xdr:spPr>
    </xdr:pic>
    <xdr:clientData/>
  </xdr:twoCellAnchor>
  <xdr:twoCellAnchor editAs="oneCell">
    <xdr:from>
      <xdr:col>1</xdr:col>
      <xdr:colOff>412378</xdr:colOff>
      <xdr:row>1</xdr:row>
      <xdr:rowOff>62753</xdr:rowOff>
    </xdr:from>
    <xdr:to>
      <xdr:col>5</xdr:col>
      <xdr:colOff>361391</xdr:colOff>
      <xdr:row>3</xdr:row>
      <xdr:rowOff>221316</xdr:rowOff>
    </xdr:to>
    <xdr:pic>
      <xdr:nvPicPr>
        <xdr:cNvPr id="20" name="Picture 19">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21" name="Subtitle 2">
          <a:extLst>
            <a:ext uri="{FF2B5EF4-FFF2-40B4-BE49-F238E27FC236}">
              <a16:creationId xmlns:a16="http://schemas.microsoft.com/office/drawing/2014/main" id="{00000000-0008-0000-0300-000004000000}"/>
            </a:ext>
          </a:extLst>
        </xdr:cNvPr>
        <xdr:cNvSpPr txBox="1">
          <a:spLocks/>
        </xdr:cNvSpPr>
      </xdr:nvSpPr>
      <xdr:spPr>
        <a:xfrm>
          <a:off x="8955294" y="80680"/>
          <a:ext cx="439225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1</xdr:col>
      <xdr:colOff>412378</xdr:colOff>
      <xdr:row>1</xdr:row>
      <xdr:rowOff>62753</xdr:rowOff>
    </xdr:from>
    <xdr:to>
      <xdr:col>5</xdr:col>
      <xdr:colOff>361391</xdr:colOff>
      <xdr:row>3</xdr:row>
      <xdr:rowOff>221316</xdr:rowOff>
    </xdr:to>
    <xdr:pic>
      <xdr:nvPicPr>
        <xdr:cNvPr id="22" name="Picture 21">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23" name="Subtitle 2">
          <a:extLst>
            <a:ext uri="{FF2B5EF4-FFF2-40B4-BE49-F238E27FC236}">
              <a16:creationId xmlns:a16="http://schemas.microsoft.com/office/drawing/2014/main" id="{00000000-0008-0000-0300-000007000000}"/>
            </a:ext>
          </a:extLst>
        </xdr:cNvPr>
        <xdr:cNvSpPr txBox="1">
          <a:spLocks/>
        </xdr:cNvSpPr>
      </xdr:nvSpPr>
      <xdr:spPr>
        <a:xfrm>
          <a:off x="8955294" y="80680"/>
          <a:ext cx="439225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6</xdr:col>
      <xdr:colOff>134470</xdr:colOff>
      <xdr:row>1</xdr:row>
      <xdr:rowOff>44824</xdr:rowOff>
    </xdr:from>
    <xdr:to>
      <xdr:col>8</xdr:col>
      <xdr:colOff>313764</xdr:colOff>
      <xdr:row>3</xdr:row>
      <xdr:rowOff>295836</xdr:rowOff>
    </xdr:to>
    <xdr:pic>
      <xdr:nvPicPr>
        <xdr:cNvPr id="24" name="Picture 1">
          <a:extLst>
            <a:ext uri="{FF2B5EF4-FFF2-40B4-BE49-F238E27FC236}">
              <a16:creationId xmlns:a16="http://schemas.microsoft.com/office/drawing/2014/main" id="{00000000-0008-0000-0300-000008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5310" y="174364"/>
          <a:ext cx="1627093" cy="510092"/>
        </a:xfrm>
        <a:prstGeom prst="rect">
          <a:avLst/>
        </a:prstGeom>
        <a:noFill/>
        <a:ln>
          <a:noFill/>
        </a:ln>
      </xdr:spPr>
    </xdr:pic>
    <xdr:clientData/>
  </xdr:twoCellAnchor>
  <xdr:twoCellAnchor editAs="oneCell">
    <xdr:from>
      <xdr:col>1</xdr:col>
      <xdr:colOff>412378</xdr:colOff>
      <xdr:row>1</xdr:row>
      <xdr:rowOff>62753</xdr:rowOff>
    </xdr:from>
    <xdr:to>
      <xdr:col>5</xdr:col>
      <xdr:colOff>361391</xdr:colOff>
      <xdr:row>3</xdr:row>
      <xdr:rowOff>221316</xdr:rowOff>
    </xdr:to>
    <xdr:pic>
      <xdr:nvPicPr>
        <xdr:cNvPr id="25" name="Picture 24">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26" name="Subtitle 2">
          <a:extLst>
            <a:ext uri="{FF2B5EF4-FFF2-40B4-BE49-F238E27FC236}">
              <a16:creationId xmlns:a16="http://schemas.microsoft.com/office/drawing/2014/main" id="{00000000-0008-0000-0300-00000A000000}"/>
            </a:ext>
          </a:extLst>
        </xdr:cNvPr>
        <xdr:cNvSpPr txBox="1">
          <a:spLocks/>
        </xdr:cNvSpPr>
      </xdr:nvSpPr>
      <xdr:spPr>
        <a:xfrm>
          <a:off x="8955294" y="80680"/>
          <a:ext cx="439225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27" name="Picture 26">
          <a:extLst>
            <a:ext uri="{FF2B5EF4-FFF2-40B4-BE49-F238E27FC236}">
              <a16:creationId xmlns:a16="http://schemas.microsoft.com/office/drawing/2014/main" id="{00000000-0008-0000-0300-00000B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7036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412378</xdr:colOff>
      <xdr:row>1</xdr:row>
      <xdr:rowOff>62753</xdr:rowOff>
    </xdr:from>
    <xdr:to>
      <xdr:col>5</xdr:col>
      <xdr:colOff>361391</xdr:colOff>
      <xdr:row>3</xdr:row>
      <xdr:rowOff>221316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4"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1</xdr:col>
      <xdr:colOff>412378</xdr:colOff>
      <xdr:row>1</xdr:row>
      <xdr:rowOff>62753</xdr:rowOff>
    </xdr:from>
    <xdr:to>
      <xdr:col>5</xdr:col>
      <xdr:colOff>361391</xdr:colOff>
      <xdr:row>3</xdr:row>
      <xdr:rowOff>221316</xdr:rowOff>
    </xdr:to>
    <xdr:pic>
      <xdr:nvPicPr>
        <xdr:cNvPr id="6" name="Picture 5"/>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7"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6</xdr:col>
      <xdr:colOff>134470</xdr:colOff>
      <xdr:row>1</xdr:row>
      <xdr:rowOff>44824</xdr:rowOff>
    </xdr:from>
    <xdr:to>
      <xdr:col>8</xdr:col>
      <xdr:colOff>313764</xdr:colOff>
      <xdr:row>3</xdr:row>
      <xdr:rowOff>295836</xdr:rowOff>
    </xdr:to>
    <xdr:pic>
      <xdr:nvPicPr>
        <xdr:cNvPr id="8" name="Picture 1">
          <a:extLst>
            <a:ext uri="{FF2B5EF4-FFF2-40B4-BE49-F238E27FC236}">
              <a16:creationId xmlns:a16="http://schemas.microsoft.com/office/drawing/2014/main" id="{8F885FCF-5B5B-466C-9059-2FD5017BB7A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5310" y="174364"/>
          <a:ext cx="1627093" cy="510092"/>
        </a:xfrm>
        <a:prstGeom prst="rect">
          <a:avLst/>
        </a:prstGeom>
        <a:noFill/>
        <a:ln>
          <a:noFill/>
        </a:ln>
      </xdr:spPr>
    </xdr:pic>
    <xdr:clientData/>
  </xdr:twoCellAnchor>
  <xdr:twoCellAnchor editAs="oneCell">
    <xdr:from>
      <xdr:col>1</xdr:col>
      <xdr:colOff>412378</xdr:colOff>
      <xdr:row>1</xdr:row>
      <xdr:rowOff>62753</xdr:rowOff>
    </xdr:from>
    <xdr:to>
      <xdr:col>5</xdr:col>
      <xdr:colOff>361391</xdr:colOff>
      <xdr:row>3</xdr:row>
      <xdr:rowOff>221316</xdr:rowOff>
    </xdr:to>
    <xdr:pic>
      <xdr:nvPicPr>
        <xdr:cNvPr id="9" name="Picture 8"/>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0"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11" name="Picture 10"/>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703617"/>
        </a:xfrm>
        <a:prstGeom prst="rect">
          <a:avLst/>
        </a:prstGeom>
      </xdr:spPr>
    </xdr:pic>
    <xdr:clientData/>
  </xdr:twoCellAnchor>
  <xdr:twoCellAnchor editAs="oneCell">
    <xdr:from>
      <xdr:col>1</xdr:col>
      <xdr:colOff>412378</xdr:colOff>
      <xdr:row>1</xdr:row>
      <xdr:rowOff>62753</xdr:rowOff>
    </xdr:from>
    <xdr:to>
      <xdr:col>5</xdr:col>
      <xdr:colOff>361391</xdr:colOff>
      <xdr:row>3</xdr:row>
      <xdr:rowOff>221316</xdr:rowOff>
    </xdr:to>
    <xdr:pic>
      <xdr:nvPicPr>
        <xdr:cNvPr id="12" name="Picture 11"/>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3"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1</xdr:col>
      <xdr:colOff>412378</xdr:colOff>
      <xdr:row>1</xdr:row>
      <xdr:rowOff>62753</xdr:rowOff>
    </xdr:from>
    <xdr:to>
      <xdr:col>5</xdr:col>
      <xdr:colOff>361391</xdr:colOff>
      <xdr:row>3</xdr:row>
      <xdr:rowOff>221316</xdr:rowOff>
    </xdr:to>
    <xdr:pic>
      <xdr:nvPicPr>
        <xdr:cNvPr id="14" name="Picture 13"/>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5"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6</xdr:col>
      <xdr:colOff>134470</xdr:colOff>
      <xdr:row>1</xdr:row>
      <xdr:rowOff>44824</xdr:rowOff>
    </xdr:from>
    <xdr:to>
      <xdr:col>8</xdr:col>
      <xdr:colOff>313764</xdr:colOff>
      <xdr:row>3</xdr:row>
      <xdr:rowOff>295836</xdr:rowOff>
    </xdr:to>
    <xdr:pic>
      <xdr:nvPicPr>
        <xdr:cNvPr id="16" name="Picture 1">
          <a:extLst>
            <a:ext uri="{FF2B5EF4-FFF2-40B4-BE49-F238E27FC236}">
              <a16:creationId xmlns:a16="http://schemas.microsoft.com/office/drawing/2014/main" id="{8F885FCF-5B5B-466C-9059-2FD5017BB7A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5310" y="174364"/>
          <a:ext cx="1627093" cy="510092"/>
        </a:xfrm>
        <a:prstGeom prst="rect">
          <a:avLst/>
        </a:prstGeom>
        <a:noFill/>
        <a:ln>
          <a:noFill/>
        </a:ln>
      </xdr:spPr>
    </xdr:pic>
    <xdr:clientData/>
  </xdr:twoCellAnchor>
  <xdr:twoCellAnchor editAs="oneCell">
    <xdr:from>
      <xdr:col>1</xdr:col>
      <xdr:colOff>412378</xdr:colOff>
      <xdr:row>1</xdr:row>
      <xdr:rowOff>62753</xdr:rowOff>
    </xdr:from>
    <xdr:to>
      <xdr:col>5</xdr:col>
      <xdr:colOff>361391</xdr:colOff>
      <xdr:row>3</xdr:row>
      <xdr:rowOff>221316</xdr:rowOff>
    </xdr:to>
    <xdr:pic>
      <xdr:nvPicPr>
        <xdr:cNvPr id="17" name="Picture 16"/>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8"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19" name="Picture 18"/>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7036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134470</xdr:colOff>
      <xdr:row>1</xdr:row>
      <xdr:rowOff>44824</xdr:rowOff>
    </xdr:from>
    <xdr:to>
      <xdr:col>8</xdr:col>
      <xdr:colOff>313763</xdr:colOff>
      <xdr:row>3</xdr:row>
      <xdr:rowOff>295836</xdr:rowOff>
    </xdr:to>
    <xdr:pic>
      <xdr:nvPicPr>
        <xdr:cNvPr id="3" name="Picture 1">
          <a:extLst>
            <a:ext uri="{FF2B5EF4-FFF2-40B4-BE49-F238E27FC236}">
              <a16:creationId xmlns:a16="http://schemas.microsoft.com/office/drawing/2014/main" id="{8F885FCF-5B5B-466C-9059-2FD5017BB7A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7999" y="170330"/>
          <a:ext cx="1631576" cy="502024"/>
        </a:xfrm>
        <a:prstGeom prst="rect">
          <a:avLst/>
        </a:prstGeom>
        <a:noFill/>
        <a:ln>
          <a:noFill/>
        </a:ln>
      </xdr:spPr>
    </xdr:pic>
    <xdr:clientData/>
  </xdr:twoCellAnchor>
  <xdr:twoCellAnchor editAs="oneCell">
    <xdr:from>
      <xdr:col>1</xdr:col>
      <xdr:colOff>412378</xdr:colOff>
      <xdr:row>1</xdr:row>
      <xdr:rowOff>62753</xdr:rowOff>
    </xdr:from>
    <xdr:to>
      <xdr:col>3</xdr:col>
      <xdr:colOff>3355603</xdr:colOff>
      <xdr:row>3</xdr:row>
      <xdr:rowOff>221316</xdr:rowOff>
    </xdr:to>
    <xdr:pic>
      <xdr:nvPicPr>
        <xdr:cNvPr id="5" name="Picture 4"/>
        <xdr:cNvPicPr>
          <a:picLocks noChangeAspect="1"/>
        </xdr:cNvPicPr>
      </xdr:nvPicPr>
      <xdr:blipFill>
        <a:blip xmlns:r="http://schemas.openxmlformats.org/officeDocument/2006/relationships" r:embed="rId2"/>
        <a:stretch>
          <a:fillRect/>
        </a:stretch>
      </xdr:blipFill>
      <xdr:spPr>
        <a:xfrm>
          <a:off x="1748119" y="188259"/>
          <a:ext cx="4619625" cy="409575"/>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6" name="Subtitle 2"/>
        <xdr:cNvSpPr txBox="1">
          <a:spLocks/>
        </xdr:cNvSpPr>
      </xdr:nvSpPr>
      <xdr:spPr>
        <a:xfrm>
          <a:off x="8964707" y="80680"/>
          <a:ext cx="4419600" cy="753040"/>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7" name="Picture 6"/>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691515"/>
        </a:xfrm>
        <a:prstGeom prst="rect">
          <a:avLst/>
        </a:prstGeom>
      </xdr:spPr>
    </xdr:pic>
    <xdr:clientData/>
  </xdr:twoCellAnchor>
  <xdr:twoCellAnchor editAs="oneCell">
    <xdr:from>
      <xdr:col>6</xdr:col>
      <xdr:colOff>134470</xdr:colOff>
      <xdr:row>1</xdr:row>
      <xdr:rowOff>44824</xdr:rowOff>
    </xdr:from>
    <xdr:to>
      <xdr:col>8</xdr:col>
      <xdr:colOff>313764</xdr:colOff>
      <xdr:row>3</xdr:row>
      <xdr:rowOff>295836</xdr:rowOff>
    </xdr:to>
    <xdr:pic>
      <xdr:nvPicPr>
        <xdr:cNvPr id="8" name="Picture 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5650" y="174364"/>
          <a:ext cx="1627094" cy="510092"/>
        </a:xfrm>
        <a:prstGeom prst="rect">
          <a:avLst/>
        </a:prstGeom>
        <a:noFill/>
        <a:ln>
          <a:noFill/>
        </a:ln>
      </xdr:spPr>
    </xdr:pic>
    <xdr:clientData/>
  </xdr:twoCellAnchor>
  <xdr:twoCellAnchor editAs="oneCell">
    <xdr:from>
      <xdr:col>1</xdr:col>
      <xdr:colOff>412378</xdr:colOff>
      <xdr:row>1</xdr:row>
      <xdr:rowOff>62753</xdr:rowOff>
    </xdr:from>
    <xdr:to>
      <xdr:col>3</xdr:col>
      <xdr:colOff>3353810</xdr:colOff>
      <xdr:row>3</xdr:row>
      <xdr:rowOff>221316</xdr:rowOff>
    </xdr:to>
    <xdr:pic>
      <xdr:nvPicPr>
        <xdr:cNvPr id="9" name="Picture 8">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1745878" y="192293"/>
          <a:ext cx="4619625"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10" name="Subtitle 2">
          <a:extLst>
            <a:ext uri="{FF2B5EF4-FFF2-40B4-BE49-F238E27FC236}">
              <a16:creationId xmlns:a16="http://schemas.microsoft.com/office/drawing/2014/main" id="{00000000-0008-0000-0000-000006000000}"/>
            </a:ext>
          </a:extLst>
        </xdr:cNvPr>
        <xdr:cNvSpPr txBox="1">
          <a:spLocks/>
        </xdr:cNvSpPr>
      </xdr:nvSpPr>
      <xdr:spPr>
        <a:xfrm>
          <a:off x="1167563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11" name="Picture 10">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7036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412378</xdr:colOff>
      <xdr:row>1</xdr:row>
      <xdr:rowOff>62753</xdr:rowOff>
    </xdr:from>
    <xdr:to>
      <xdr:col>3</xdr:col>
      <xdr:colOff>3445250</xdr:colOff>
      <xdr:row>3</xdr:row>
      <xdr:rowOff>221316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4"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6</xdr:col>
      <xdr:colOff>134470</xdr:colOff>
      <xdr:row>1</xdr:row>
      <xdr:rowOff>44824</xdr:rowOff>
    </xdr:from>
    <xdr:to>
      <xdr:col>8</xdr:col>
      <xdr:colOff>259976</xdr:colOff>
      <xdr:row>3</xdr:row>
      <xdr:rowOff>295836</xdr:rowOff>
    </xdr:to>
    <xdr:pic>
      <xdr:nvPicPr>
        <xdr:cNvPr id="6" name="Picture 1">
          <a:extLst>
            <a:ext uri="{FF2B5EF4-FFF2-40B4-BE49-F238E27FC236}">
              <a16:creationId xmlns:a16="http://schemas.microsoft.com/office/drawing/2014/main" id="{8F885FCF-5B5B-466C-9059-2FD5017BB7A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5310" y="174364"/>
          <a:ext cx="1627093" cy="510092"/>
        </a:xfrm>
        <a:prstGeom prst="rect">
          <a:avLst/>
        </a:prstGeom>
        <a:noFill/>
        <a:ln>
          <a:noFill/>
        </a:ln>
      </xdr:spPr>
    </xdr:pic>
    <xdr:clientData/>
  </xdr:twoCellAnchor>
  <xdr:twoCellAnchor editAs="oneCell">
    <xdr:from>
      <xdr:col>1</xdr:col>
      <xdr:colOff>412378</xdr:colOff>
      <xdr:row>1</xdr:row>
      <xdr:rowOff>62753</xdr:rowOff>
    </xdr:from>
    <xdr:to>
      <xdr:col>3</xdr:col>
      <xdr:colOff>3445250</xdr:colOff>
      <xdr:row>3</xdr:row>
      <xdr:rowOff>221316</xdr:rowOff>
    </xdr:to>
    <xdr:pic>
      <xdr:nvPicPr>
        <xdr:cNvPr id="7" name="Picture 6"/>
        <xdr:cNvPicPr>
          <a:picLocks noChangeAspect="1"/>
        </xdr:cNvPicPr>
      </xdr:nvPicPr>
      <xdr:blipFill>
        <a:blip xmlns:r="http://schemas.openxmlformats.org/officeDocument/2006/relationships" r:embed="rId1"/>
        <a:stretch>
          <a:fillRect/>
        </a:stretch>
      </xdr:blipFill>
      <xdr:spPr>
        <a:xfrm>
          <a:off x="1745878" y="192293"/>
          <a:ext cx="4621418" cy="417643"/>
        </a:xfrm>
        <a:prstGeom prst="rect">
          <a:avLst/>
        </a:prstGeom>
      </xdr:spPr>
    </xdr:pic>
    <xdr:clientData/>
  </xdr:twoCellAnchor>
  <xdr:twoCellAnchor>
    <xdr:from>
      <xdr:col>9</xdr:col>
      <xdr:colOff>62754</xdr:colOff>
      <xdr:row>0</xdr:row>
      <xdr:rowOff>80680</xdr:rowOff>
    </xdr:from>
    <xdr:to>
      <xdr:col>12</xdr:col>
      <xdr:colOff>286872</xdr:colOff>
      <xdr:row>4</xdr:row>
      <xdr:rowOff>62755</xdr:rowOff>
    </xdr:to>
    <xdr:sp macro="" textlink="">
      <xdr:nvSpPr>
        <xdr:cNvPr id="8" name="Subtitle 2"/>
        <xdr:cNvSpPr txBox="1">
          <a:spLocks/>
        </xdr:cNvSpPr>
      </xdr:nvSpPr>
      <xdr:spPr>
        <a:xfrm>
          <a:off x="8955294" y="80680"/>
          <a:ext cx="4415118" cy="766935"/>
        </a:xfrm>
        <a:prstGeom prst="rect">
          <a:avLst/>
        </a:prstGeom>
      </xdr:spPr>
      <xdr:txBody>
        <a:bodyPr vert="horz" wrap="square" lIns="91440" tIns="45720" rIns="91440" bIns="45720" rtlCol="0" anchor="ctr">
          <a:norm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xdr:twoCellAnchor>
  <xdr:twoCellAnchor editAs="oneCell">
    <xdr:from>
      <xdr:col>0</xdr:col>
      <xdr:colOff>224118</xdr:colOff>
      <xdr:row>0</xdr:row>
      <xdr:rowOff>35859</xdr:rowOff>
    </xdr:from>
    <xdr:to>
      <xdr:col>0</xdr:col>
      <xdr:colOff>1084543</xdr:colOff>
      <xdr:row>3</xdr:row>
      <xdr:rowOff>350856</xdr:rowOff>
    </xdr:to>
    <xdr:pic>
      <xdr:nvPicPr>
        <xdr:cNvPr id="9" name="Picture 8"/>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118" y="35859"/>
          <a:ext cx="860425" cy="703617"/>
        </a:xfrm>
        <a:prstGeom prst="rect">
          <a:avLst/>
        </a:prstGeom>
      </xdr:spPr>
    </xdr:pic>
    <xdr:clientData/>
  </xdr:twoCellAnchor>
  <xdr:oneCellAnchor>
    <xdr:from>
      <xdr:col>9</xdr:col>
      <xdr:colOff>57150</xdr:colOff>
      <xdr:row>0</xdr:row>
      <xdr:rowOff>76200</xdr:rowOff>
    </xdr:from>
    <xdr:ext cx="4286250" cy="752475"/>
    <xdr:sp macro="" textlink="">
      <xdr:nvSpPr>
        <xdr:cNvPr id="10" name="Subtitle 2">
          <a:extLst>
            <a:ext uri="{FF2B5EF4-FFF2-40B4-BE49-F238E27FC236}">
              <a16:creationId xmlns:a16="http://schemas.microsoft.com/office/drawing/2014/main" id="{00000000-0008-0000-0100-000004000000}"/>
            </a:ext>
          </a:extLst>
        </xdr:cNvPr>
        <xdr:cNvSpPr txBox="1">
          <a:spLocks/>
        </xdr:cNvSpPr>
      </xdr:nvSpPr>
      <xdr:spPr>
        <a:xfrm>
          <a:off x="10024110" y="76200"/>
          <a:ext cx="4286250" cy="752475"/>
        </a:xfrm>
        <a:prstGeom prst="rect">
          <a:avLst/>
        </a:prstGeom>
      </xdr:spPr>
      <xdr:txBody>
        <a:bodyPr vert="horz" wrap="square" lIns="91440" tIns="45720" rIns="91440" bIns="45720" rtlCol="0" anchor="ctr">
          <a:normAutofit/>
        </a:bodyPr>
        <a:lstStyle>
          <a:defPPr lvl="0">
            <a:defRPr lang="en-US"/>
          </a:defPPr>
          <a:lvl1pPr marL="0" lvl="0" algn="l" defTabSz="914400" rtl="0" eaLnBrk="1" latinLnBrk="0" hangingPunct="1">
            <a:defRPr sz="1800" kern="1200">
              <a:solidFill>
                <a:schemeClr val="tx1"/>
              </a:solidFill>
              <a:latin typeface="+mn-lt"/>
              <a:ea typeface="+mn-ea"/>
              <a:cs typeface="+mn-cs"/>
            </a:defRPr>
          </a:lvl1pPr>
          <a:lvl2pPr marL="457200" lvl="1" algn="l" defTabSz="914400" rtl="0" eaLnBrk="1" latinLnBrk="0" hangingPunct="1">
            <a:defRPr sz="1800" kern="1200">
              <a:solidFill>
                <a:schemeClr val="tx1"/>
              </a:solidFill>
              <a:latin typeface="+mn-lt"/>
              <a:ea typeface="+mn-ea"/>
              <a:cs typeface="+mn-cs"/>
            </a:defRPr>
          </a:lvl2pPr>
          <a:lvl3pPr marL="914400" lvl="2" algn="l" defTabSz="914400" rtl="0" eaLnBrk="1" latinLnBrk="0" hangingPunct="1">
            <a:defRPr sz="1800" kern="1200">
              <a:solidFill>
                <a:schemeClr val="tx1"/>
              </a:solidFill>
              <a:latin typeface="+mn-lt"/>
              <a:ea typeface="+mn-ea"/>
              <a:cs typeface="+mn-cs"/>
            </a:defRPr>
          </a:lvl3pPr>
          <a:lvl4pPr marL="1371600" lvl="3" algn="l" defTabSz="914400" rtl="0" eaLnBrk="1" latinLnBrk="0" hangingPunct="1">
            <a:defRPr sz="1800" kern="1200">
              <a:solidFill>
                <a:schemeClr val="tx1"/>
              </a:solidFill>
              <a:latin typeface="+mn-lt"/>
              <a:ea typeface="+mn-ea"/>
              <a:cs typeface="+mn-cs"/>
            </a:defRPr>
          </a:lvl4pPr>
          <a:lvl5pPr marL="1828800" lvl="4" algn="l" defTabSz="914400" rtl="0" eaLnBrk="1" latinLnBrk="0" hangingPunct="1">
            <a:defRPr sz="1800" kern="1200">
              <a:solidFill>
                <a:schemeClr val="tx1"/>
              </a:solidFill>
              <a:latin typeface="+mn-lt"/>
              <a:ea typeface="+mn-ea"/>
              <a:cs typeface="+mn-cs"/>
            </a:defRPr>
          </a:lvl5pPr>
          <a:lvl6pPr marL="2286000" lvl="5" algn="l" defTabSz="914400" rtl="0" eaLnBrk="1" latinLnBrk="0" hangingPunct="1">
            <a:defRPr sz="1800" kern="1200">
              <a:solidFill>
                <a:schemeClr val="tx1"/>
              </a:solidFill>
              <a:latin typeface="+mn-lt"/>
              <a:ea typeface="+mn-ea"/>
              <a:cs typeface="+mn-cs"/>
            </a:defRPr>
          </a:lvl6pPr>
          <a:lvl7pPr marL="2743200" lvl="6" algn="l" defTabSz="914400" rtl="0" eaLnBrk="1" latinLnBrk="0" hangingPunct="1">
            <a:defRPr sz="1800" kern="1200">
              <a:solidFill>
                <a:schemeClr val="tx1"/>
              </a:solidFill>
              <a:latin typeface="+mn-lt"/>
              <a:ea typeface="+mn-ea"/>
              <a:cs typeface="+mn-cs"/>
            </a:defRPr>
          </a:lvl7pPr>
          <a:lvl8pPr marL="3200400" lvl="7" algn="l" defTabSz="914400" rtl="0" eaLnBrk="1" latinLnBrk="0" hangingPunct="1">
            <a:defRPr sz="1800" kern="1200">
              <a:solidFill>
                <a:schemeClr val="tx1"/>
              </a:solidFill>
              <a:latin typeface="+mn-lt"/>
              <a:ea typeface="+mn-ea"/>
              <a:cs typeface="+mn-cs"/>
            </a:defRPr>
          </a:lvl8pPr>
          <a:lvl9pPr marL="3657600" lvl="8"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fLocksWithSheet="0"/>
  </xdr:oneCellAnchor>
  <xdr:oneCellAnchor>
    <xdr:from>
      <xdr:col>9</xdr:col>
      <xdr:colOff>57150</xdr:colOff>
      <xdr:row>0</xdr:row>
      <xdr:rowOff>76200</xdr:rowOff>
    </xdr:from>
    <xdr:ext cx="4286250" cy="752475"/>
    <xdr:sp macro="" textlink="">
      <xdr:nvSpPr>
        <xdr:cNvPr id="11" name="Subtitle 2">
          <a:extLst>
            <a:ext uri="{FF2B5EF4-FFF2-40B4-BE49-F238E27FC236}">
              <a16:creationId xmlns:a16="http://schemas.microsoft.com/office/drawing/2014/main" id="{00000000-0008-0000-0100-000008000000}"/>
            </a:ext>
          </a:extLst>
        </xdr:cNvPr>
        <xdr:cNvSpPr txBox="1">
          <a:spLocks/>
        </xdr:cNvSpPr>
      </xdr:nvSpPr>
      <xdr:spPr>
        <a:xfrm>
          <a:off x="10024110" y="76200"/>
          <a:ext cx="4286250" cy="752475"/>
        </a:xfrm>
        <a:prstGeom prst="rect">
          <a:avLst/>
        </a:prstGeom>
      </xdr:spPr>
      <xdr:txBody>
        <a:bodyPr vert="horz" wrap="square" lIns="91440" tIns="45720" rIns="91440" bIns="45720" rtlCol="0" anchor="ctr">
          <a:normAutofit/>
        </a:bodyPr>
        <a:lstStyle>
          <a:defPPr lvl="0">
            <a:defRPr lang="en-US"/>
          </a:defPPr>
          <a:lvl1pPr marL="0" lvl="0" algn="l" defTabSz="914400" rtl="0" eaLnBrk="1" latinLnBrk="0" hangingPunct="1">
            <a:defRPr sz="1800" kern="1200">
              <a:solidFill>
                <a:schemeClr val="tx1"/>
              </a:solidFill>
              <a:latin typeface="+mn-lt"/>
              <a:ea typeface="+mn-ea"/>
              <a:cs typeface="+mn-cs"/>
            </a:defRPr>
          </a:lvl1pPr>
          <a:lvl2pPr marL="457200" lvl="1" algn="l" defTabSz="914400" rtl="0" eaLnBrk="1" latinLnBrk="0" hangingPunct="1">
            <a:defRPr sz="1800" kern="1200">
              <a:solidFill>
                <a:schemeClr val="tx1"/>
              </a:solidFill>
              <a:latin typeface="+mn-lt"/>
              <a:ea typeface="+mn-ea"/>
              <a:cs typeface="+mn-cs"/>
            </a:defRPr>
          </a:lvl2pPr>
          <a:lvl3pPr marL="914400" lvl="2" algn="l" defTabSz="914400" rtl="0" eaLnBrk="1" latinLnBrk="0" hangingPunct="1">
            <a:defRPr sz="1800" kern="1200">
              <a:solidFill>
                <a:schemeClr val="tx1"/>
              </a:solidFill>
              <a:latin typeface="+mn-lt"/>
              <a:ea typeface="+mn-ea"/>
              <a:cs typeface="+mn-cs"/>
            </a:defRPr>
          </a:lvl3pPr>
          <a:lvl4pPr marL="1371600" lvl="3" algn="l" defTabSz="914400" rtl="0" eaLnBrk="1" latinLnBrk="0" hangingPunct="1">
            <a:defRPr sz="1800" kern="1200">
              <a:solidFill>
                <a:schemeClr val="tx1"/>
              </a:solidFill>
              <a:latin typeface="+mn-lt"/>
              <a:ea typeface="+mn-ea"/>
              <a:cs typeface="+mn-cs"/>
            </a:defRPr>
          </a:lvl4pPr>
          <a:lvl5pPr marL="1828800" lvl="4" algn="l" defTabSz="914400" rtl="0" eaLnBrk="1" latinLnBrk="0" hangingPunct="1">
            <a:defRPr sz="1800" kern="1200">
              <a:solidFill>
                <a:schemeClr val="tx1"/>
              </a:solidFill>
              <a:latin typeface="+mn-lt"/>
              <a:ea typeface="+mn-ea"/>
              <a:cs typeface="+mn-cs"/>
            </a:defRPr>
          </a:lvl5pPr>
          <a:lvl6pPr marL="2286000" lvl="5" algn="l" defTabSz="914400" rtl="0" eaLnBrk="1" latinLnBrk="0" hangingPunct="1">
            <a:defRPr sz="1800" kern="1200">
              <a:solidFill>
                <a:schemeClr val="tx1"/>
              </a:solidFill>
              <a:latin typeface="+mn-lt"/>
              <a:ea typeface="+mn-ea"/>
              <a:cs typeface="+mn-cs"/>
            </a:defRPr>
          </a:lvl6pPr>
          <a:lvl7pPr marL="2743200" lvl="6" algn="l" defTabSz="914400" rtl="0" eaLnBrk="1" latinLnBrk="0" hangingPunct="1">
            <a:defRPr sz="1800" kern="1200">
              <a:solidFill>
                <a:schemeClr val="tx1"/>
              </a:solidFill>
              <a:latin typeface="+mn-lt"/>
              <a:ea typeface="+mn-ea"/>
              <a:cs typeface="+mn-cs"/>
            </a:defRPr>
          </a:lvl7pPr>
          <a:lvl8pPr marL="3200400" lvl="7" algn="l" defTabSz="914400" rtl="0" eaLnBrk="1" latinLnBrk="0" hangingPunct="1">
            <a:defRPr sz="1800" kern="1200">
              <a:solidFill>
                <a:schemeClr val="tx1"/>
              </a:solidFill>
              <a:latin typeface="+mn-lt"/>
              <a:ea typeface="+mn-ea"/>
              <a:cs typeface="+mn-cs"/>
            </a:defRPr>
          </a:lvl8pPr>
          <a:lvl9pPr marL="3657600" lvl="8" algn="l" defTabSz="914400" rtl="0" eaLnBrk="1" latinLnBrk="0" hangingPunct="1">
            <a:defRPr sz="1800" kern="1200">
              <a:solidFill>
                <a:schemeClr val="tx1"/>
              </a:solidFill>
              <a:latin typeface="+mn-lt"/>
              <a:ea typeface="+mn-ea"/>
              <a:cs typeface="+mn-cs"/>
            </a:defRPr>
          </a:lvl9pPr>
        </a:lstStyle>
        <a:p>
          <a:r>
            <a:rPr lang="sr-Latn-BA" sz="1100" kern="1200">
              <a:solidFill>
                <a:schemeClr val="tx1"/>
              </a:solidFill>
              <a:effectLst/>
              <a:latin typeface="+mn-lt"/>
              <a:ea typeface="+mn-ea"/>
              <a:cs typeface="+mn-cs"/>
            </a:rPr>
            <a:t>101082863-BIOSINT-ERASMUS-EDU-2022-CBHE</a:t>
          </a:r>
          <a:endParaRPr lang="en-GB" sz="1100" kern="1200">
            <a:solidFill>
              <a:schemeClr val="tx1"/>
            </a:solidFill>
            <a:effectLst/>
            <a:latin typeface="+mn-lt"/>
            <a:ea typeface="+mn-ea"/>
            <a:cs typeface="+mn-cs"/>
          </a:endParaRPr>
        </a:p>
      </xdr:txBody>
    </xdr:sp>
    <xdr:clientData fLocksWithSheet="0"/>
  </xdr:oneCellAnchor>
  <xdr:oneCellAnchor>
    <xdr:from>
      <xdr:col>1</xdr:col>
      <xdr:colOff>409575</xdr:colOff>
      <xdr:row>1</xdr:row>
      <xdr:rowOff>57150</xdr:rowOff>
    </xdr:from>
    <xdr:ext cx="4495800" cy="400050"/>
    <xdr:pic>
      <xdr:nvPicPr>
        <xdr:cNvPr id="12" name="image4.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1583055" y="179070"/>
          <a:ext cx="4495800" cy="400050"/>
        </a:xfrm>
        <a:prstGeom prst="rect">
          <a:avLst/>
        </a:prstGeom>
        <a:noFill/>
      </xdr:spPr>
    </xdr:pic>
    <xdr:clientData fLocksWithSheet="0"/>
  </xdr:oneCellAnchor>
  <xdr:oneCellAnchor>
    <xdr:from>
      <xdr:col>6</xdr:col>
      <xdr:colOff>133350</xdr:colOff>
      <xdr:row>1</xdr:row>
      <xdr:rowOff>38100</xdr:rowOff>
    </xdr:from>
    <xdr:ext cx="1581150" cy="495300"/>
    <xdr:pic>
      <xdr:nvPicPr>
        <xdr:cNvPr id="13" name="image5.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4" cstate="print"/>
        <a:stretch>
          <a:fillRect/>
        </a:stretch>
      </xdr:blipFill>
      <xdr:spPr>
        <a:xfrm>
          <a:off x="7692390" y="160020"/>
          <a:ext cx="1581150" cy="495300"/>
        </a:xfrm>
        <a:prstGeom prst="rect">
          <a:avLst/>
        </a:prstGeom>
        <a:noFill/>
      </xdr:spPr>
    </xdr:pic>
    <xdr:clientData fLocksWithSheet="0"/>
  </xdr:oneCellAnchor>
  <xdr:oneCellAnchor>
    <xdr:from>
      <xdr:col>1</xdr:col>
      <xdr:colOff>409575</xdr:colOff>
      <xdr:row>1</xdr:row>
      <xdr:rowOff>57150</xdr:rowOff>
    </xdr:from>
    <xdr:ext cx="4495800" cy="400050"/>
    <xdr:pic>
      <xdr:nvPicPr>
        <xdr:cNvPr id="14" name="image6.png">
          <a:extLst>
            <a:ext uri="{FF2B5EF4-FFF2-40B4-BE49-F238E27FC236}">
              <a16:creationId xmlns:a16="http://schemas.microsoft.com/office/drawing/2014/main" id="{00000000-0008-0000-0100-000005000000}"/>
            </a:ext>
          </a:extLst>
        </xdr:cNvPr>
        <xdr:cNvPicPr preferRelativeResize="0"/>
      </xdr:nvPicPr>
      <xdr:blipFill>
        <a:blip xmlns:r="http://schemas.openxmlformats.org/officeDocument/2006/relationships" r:embed="rId1" cstate="print"/>
        <a:stretch>
          <a:fillRect/>
        </a:stretch>
      </xdr:blipFill>
      <xdr:spPr>
        <a:xfrm>
          <a:off x="1583055" y="179070"/>
          <a:ext cx="4495800" cy="400050"/>
        </a:xfrm>
        <a:prstGeom prst="rect">
          <a:avLst/>
        </a:prstGeom>
        <a:noFill/>
      </xdr:spPr>
    </xdr:pic>
    <xdr:clientData fLocksWithSheet="0"/>
  </xdr:oneCellAnchor>
  <xdr:oneCellAnchor>
    <xdr:from>
      <xdr:col>0</xdr:col>
      <xdr:colOff>219075</xdr:colOff>
      <xdr:row>0</xdr:row>
      <xdr:rowOff>28575</xdr:rowOff>
    </xdr:from>
    <xdr:ext cx="857250" cy="685800"/>
    <xdr:pic>
      <xdr:nvPicPr>
        <xdr:cNvPr id="15" name="image7.png">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3" cstate="print"/>
        <a:stretch>
          <a:fillRect/>
        </a:stretch>
      </xdr:blipFill>
      <xdr:spPr>
        <a:xfrm>
          <a:off x="219075" y="28575"/>
          <a:ext cx="857250" cy="685800"/>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23"/>
  <sheetViews>
    <sheetView tabSelected="1" zoomScale="70" zoomScaleNormal="70" workbookViewId="0">
      <selection activeCell="A9" sqref="A9:A22"/>
    </sheetView>
  </sheetViews>
  <sheetFormatPr defaultColWidth="8.88671875" defaultRowHeight="10.199999999999999" x14ac:dyDescent="0.2"/>
  <cols>
    <col min="1" max="1" width="19.44140625" style="1" customWidth="1"/>
    <col min="2" max="2" width="15" style="1" customWidth="1"/>
    <col min="3" max="3" width="9.44140625" style="1" customWidth="1"/>
    <col min="4" max="4" width="35.6640625" style="1" customWidth="1"/>
    <col min="5" max="5" width="7.88671875" style="1" customWidth="1"/>
    <col min="6" max="9" width="10.5546875" style="1" customWidth="1"/>
    <col min="10" max="10" width="43.33203125" style="1" customWidth="1"/>
    <col min="11" max="16384" width="8.88671875" style="1"/>
  </cols>
  <sheetData>
    <row r="4" spans="1:10" ht="31.2" customHeight="1" x14ac:dyDescent="0.2"/>
    <row r="5" spans="1:10" ht="22.5" customHeight="1" x14ac:dyDescent="0.2">
      <c r="A5" s="11" t="s">
        <v>7</v>
      </c>
      <c r="B5" s="11"/>
      <c r="C5" s="11"/>
      <c r="D5" s="11"/>
      <c r="E5" s="11"/>
      <c r="F5" s="11"/>
      <c r="G5" s="11"/>
      <c r="H5" s="11"/>
      <c r="I5" s="11"/>
      <c r="J5" s="11"/>
    </row>
    <row r="6" spans="1:10" ht="22.5" customHeight="1" x14ac:dyDescent="0.2">
      <c r="A6" s="12"/>
      <c r="B6" s="12"/>
      <c r="C6" s="12"/>
      <c r="D6" s="12"/>
      <c r="E6" s="12"/>
      <c r="F6" s="12"/>
      <c r="G6" s="12"/>
      <c r="H6" s="12"/>
      <c r="I6" s="12"/>
      <c r="J6" s="12"/>
    </row>
    <row r="7" spans="1:10" ht="27.6" customHeight="1" x14ac:dyDescent="0.2">
      <c r="A7" s="28" t="s">
        <v>0</v>
      </c>
      <c r="B7" s="30" t="s">
        <v>1</v>
      </c>
      <c r="C7" s="30" t="s">
        <v>4</v>
      </c>
      <c r="D7" s="32" t="s">
        <v>2</v>
      </c>
      <c r="E7" s="33" t="s">
        <v>3</v>
      </c>
      <c r="F7" s="35" t="s">
        <v>10</v>
      </c>
      <c r="G7" s="36"/>
      <c r="H7" s="37" t="s">
        <v>11</v>
      </c>
      <c r="I7" s="38"/>
      <c r="J7" s="20" t="s">
        <v>14</v>
      </c>
    </row>
    <row r="8" spans="1:10" ht="37.799999999999997" x14ac:dyDescent="0.2">
      <c r="A8" s="28"/>
      <c r="B8" s="30"/>
      <c r="C8" s="30"/>
      <c r="D8" s="32"/>
      <c r="E8" s="34"/>
      <c r="F8" s="4" t="s">
        <v>6</v>
      </c>
      <c r="G8" s="4" t="s">
        <v>5</v>
      </c>
      <c r="H8" s="8" t="s">
        <v>12</v>
      </c>
      <c r="I8" s="8" t="s">
        <v>13</v>
      </c>
      <c r="J8" s="20"/>
    </row>
    <row r="9" spans="1:10" ht="171.6" x14ac:dyDescent="0.25">
      <c r="A9" s="16" t="s">
        <v>24</v>
      </c>
      <c r="B9" s="16" t="s">
        <v>8</v>
      </c>
      <c r="C9" s="21">
        <v>25000</v>
      </c>
      <c r="D9" s="3" t="s">
        <v>25</v>
      </c>
      <c r="E9" s="7">
        <v>1</v>
      </c>
      <c r="F9" s="5">
        <f t="shared" ref="F9:F22" si="0">H9+(H9/100)*17</f>
        <v>3679.00065</v>
      </c>
      <c r="G9" s="5">
        <f>E9*F9</f>
        <v>3679.00065</v>
      </c>
      <c r="H9" s="9">
        <v>3144.4450000000002</v>
      </c>
      <c r="I9" s="9">
        <f>E9*H9</f>
        <v>3144.4450000000002</v>
      </c>
      <c r="J9" s="39" t="s">
        <v>39</v>
      </c>
    </row>
    <row r="10" spans="1:10" ht="118.8" x14ac:dyDescent="0.25">
      <c r="A10" s="17"/>
      <c r="B10" s="17"/>
      <c r="C10" s="22"/>
      <c r="D10" s="3" t="s">
        <v>26</v>
      </c>
      <c r="E10" s="7">
        <v>1</v>
      </c>
      <c r="F10" s="5">
        <f t="shared" si="0"/>
        <v>1615.1732999999999</v>
      </c>
      <c r="G10" s="5">
        <f t="shared" ref="G10:G22" si="1">E10*F10</f>
        <v>1615.1732999999999</v>
      </c>
      <c r="H10" s="9">
        <v>1380.49</v>
      </c>
      <c r="I10" s="9">
        <f t="shared" ref="I10:I22" si="2">E10*H10</f>
        <v>1380.49</v>
      </c>
      <c r="J10" s="40"/>
    </row>
    <row r="11" spans="1:10" ht="145.19999999999999" x14ac:dyDescent="0.25">
      <c r="A11" s="17"/>
      <c r="B11" s="17"/>
      <c r="C11" s="22"/>
      <c r="D11" s="3" t="s">
        <v>27</v>
      </c>
      <c r="E11" s="7">
        <v>1</v>
      </c>
      <c r="F11" s="5">
        <f t="shared" si="0"/>
        <v>388.83779999999996</v>
      </c>
      <c r="G11" s="5">
        <f t="shared" si="1"/>
        <v>388.83779999999996</v>
      </c>
      <c r="H11" s="9">
        <v>332.34</v>
      </c>
      <c r="I11" s="9">
        <f t="shared" si="2"/>
        <v>332.34</v>
      </c>
      <c r="J11" s="40"/>
    </row>
    <row r="12" spans="1:10" ht="198" x14ac:dyDescent="0.25">
      <c r="A12" s="17"/>
      <c r="B12" s="17"/>
      <c r="C12" s="22"/>
      <c r="D12" s="3" t="s">
        <v>28</v>
      </c>
      <c r="E12" s="7">
        <v>1</v>
      </c>
      <c r="F12" s="5">
        <f t="shared" si="0"/>
        <v>1167.6600000000001</v>
      </c>
      <c r="G12" s="5">
        <f t="shared" si="1"/>
        <v>1167.6600000000001</v>
      </c>
      <c r="H12" s="9">
        <v>998</v>
      </c>
      <c r="I12" s="9">
        <f t="shared" si="2"/>
        <v>998</v>
      </c>
      <c r="J12" s="40"/>
    </row>
    <row r="13" spans="1:10" ht="198" x14ac:dyDescent="0.25">
      <c r="A13" s="17"/>
      <c r="B13" s="17"/>
      <c r="C13" s="22"/>
      <c r="D13" s="3" t="s">
        <v>29</v>
      </c>
      <c r="E13" s="7">
        <v>2</v>
      </c>
      <c r="F13" s="5">
        <f t="shared" si="0"/>
        <v>2751.7814999999996</v>
      </c>
      <c r="G13" s="5">
        <f t="shared" si="1"/>
        <v>5503.5629999999992</v>
      </c>
      <c r="H13" s="9">
        <v>2351.9499999999998</v>
      </c>
      <c r="I13" s="9">
        <f t="shared" si="2"/>
        <v>4703.8999999999996</v>
      </c>
      <c r="J13" s="40"/>
    </row>
    <row r="14" spans="1:10" ht="145.19999999999999" x14ac:dyDescent="0.25">
      <c r="A14" s="17"/>
      <c r="B14" s="17"/>
      <c r="C14" s="22"/>
      <c r="D14" s="3" t="s">
        <v>30</v>
      </c>
      <c r="E14" s="7">
        <v>1</v>
      </c>
      <c r="F14" s="5">
        <f t="shared" si="0"/>
        <v>1136.5965000000001</v>
      </c>
      <c r="G14" s="5">
        <f t="shared" si="1"/>
        <v>1136.5965000000001</v>
      </c>
      <c r="H14" s="9">
        <v>971.45</v>
      </c>
      <c r="I14" s="9">
        <f t="shared" si="2"/>
        <v>971.45</v>
      </c>
      <c r="J14" s="40"/>
    </row>
    <row r="15" spans="1:10" ht="118.8" x14ac:dyDescent="0.25">
      <c r="A15" s="17"/>
      <c r="B15" s="17"/>
      <c r="C15" s="22"/>
      <c r="D15" s="3" t="s">
        <v>31</v>
      </c>
      <c r="E15" s="7">
        <v>1</v>
      </c>
      <c r="F15" s="5">
        <f t="shared" si="0"/>
        <v>867.41459999999995</v>
      </c>
      <c r="G15" s="5">
        <f t="shared" si="1"/>
        <v>867.41459999999995</v>
      </c>
      <c r="H15" s="9">
        <v>741.38</v>
      </c>
      <c r="I15" s="9">
        <f t="shared" si="2"/>
        <v>741.38</v>
      </c>
      <c r="J15" s="40"/>
    </row>
    <row r="16" spans="1:10" ht="198" x14ac:dyDescent="0.25">
      <c r="A16" s="17"/>
      <c r="B16" s="17"/>
      <c r="C16" s="22"/>
      <c r="D16" s="3" t="s">
        <v>32</v>
      </c>
      <c r="E16" s="7">
        <v>1</v>
      </c>
      <c r="F16" s="5">
        <f t="shared" si="0"/>
        <v>2751.7814999999996</v>
      </c>
      <c r="G16" s="5">
        <f t="shared" si="1"/>
        <v>2751.7814999999996</v>
      </c>
      <c r="H16" s="9">
        <v>2351.9499999999998</v>
      </c>
      <c r="I16" s="9">
        <f t="shared" si="2"/>
        <v>2351.9499999999998</v>
      </c>
      <c r="J16" s="40"/>
    </row>
    <row r="17" spans="1:10" ht="224.4" x14ac:dyDescent="0.25">
      <c r="A17" s="17"/>
      <c r="B17" s="17"/>
      <c r="C17" s="22"/>
      <c r="D17" s="3" t="s">
        <v>33</v>
      </c>
      <c r="E17" s="7">
        <v>1</v>
      </c>
      <c r="F17" s="5">
        <f t="shared" si="0"/>
        <v>951.16320000000007</v>
      </c>
      <c r="G17" s="5">
        <f t="shared" si="1"/>
        <v>951.16320000000007</v>
      </c>
      <c r="H17" s="9">
        <v>812.96</v>
      </c>
      <c r="I17" s="9">
        <f t="shared" si="2"/>
        <v>812.96</v>
      </c>
      <c r="J17" s="40"/>
    </row>
    <row r="18" spans="1:10" ht="26.4" x14ac:dyDescent="0.25">
      <c r="A18" s="17"/>
      <c r="B18" s="17"/>
      <c r="C18" s="22"/>
      <c r="D18" s="3" t="s">
        <v>34</v>
      </c>
      <c r="E18" s="7">
        <v>1</v>
      </c>
      <c r="F18" s="5">
        <f t="shared" si="0"/>
        <v>526.5</v>
      </c>
      <c r="G18" s="5">
        <f t="shared" si="1"/>
        <v>526.5</v>
      </c>
      <c r="H18" s="9">
        <v>450</v>
      </c>
      <c r="I18" s="9">
        <f t="shared" si="2"/>
        <v>450</v>
      </c>
      <c r="J18" s="40"/>
    </row>
    <row r="19" spans="1:10" ht="66" x14ac:dyDescent="0.25">
      <c r="A19" s="17"/>
      <c r="B19" s="17"/>
      <c r="C19" s="22"/>
      <c r="D19" s="3" t="s">
        <v>35</v>
      </c>
      <c r="E19" s="7">
        <v>1</v>
      </c>
      <c r="F19" s="5">
        <f t="shared" si="0"/>
        <v>1794.6396000000002</v>
      </c>
      <c r="G19" s="5">
        <f t="shared" si="1"/>
        <v>1794.6396000000002</v>
      </c>
      <c r="H19" s="9">
        <v>1533.88</v>
      </c>
      <c r="I19" s="9">
        <f t="shared" si="2"/>
        <v>1533.88</v>
      </c>
      <c r="J19" s="40"/>
    </row>
    <row r="20" spans="1:10" ht="13.2" x14ac:dyDescent="0.25">
      <c r="A20" s="17"/>
      <c r="B20" s="17"/>
      <c r="C20" s="22"/>
      <c r="D20" s="3" t="s">
        <v>36</v>
      </c>
      <c r="E20" s="7">
        <v>1</v>
      </c>
      <c r="F20" s="5">
        <f t="shared" si="0"/>
        <v>2392.8489</v>
      </c>
      <c r="G20" s="5">
        <f t="shared" si="1"/>
        <v>2392.8489</v>
      </c>
      <c r="H20" s="9">
        <v>2045.17</v>
      </c>
      <c r="I20" s="9">
        <f t="shared" si="2"/>
        <v>2045.17</v>
      </c>
      <c r="J20" s="40"/>
    </row>
    <row r="21" spans="1:10" ht="171.6" x14ac:dyDescent="0.25">
      <c r="A21" s="17"/>
      <c r="B21" s="17"/>
      <c r="C21" s="22"/>
      <c r="D21" s="3" t="s">
        <v>37</v>
      </c>
      <c r="E21" s="7">
        <v>1</v>
      </c>
      <c r="F21" s="5">
        <f t="shared" si="0"/>
        <v>1137.24</v>
      </c>
      <c r="G21" s="5">
        <f t="shared" si="1"/>
        <v>1137.24</v>
      </c>
      <c r="H21" s="9">
        <v>972</v>
      </c>
      <c r="I21" s="9">
        <f t="shared" si="2"/>
        <v>972</v>
      </c>
      <c r="J21" s="40"/>
    </row>
    <row r="22" spans="1:10" ht="303.60000000000002" x14ac:dyDescent="0.25">
      <c r="A22" s="17"/>
      <c r="B22" s="17"/>
      <c r="C22" s="22"/>
      <c r="D22" s="3" t="s">
        <v>38</v>
      </c>
      <c r="E22" s="7">
        <v>1</v>
      </c>
      <c r="F22" s="5">
        <f t="shared" si="0"/>
        <v>1077.57</v>
      </c>
      <c r="G22" s="5">
        <f t="shared" si="1"/>
        <v>1077.57</v>
      </c>
      <c r="H22" s="9">
        <v>921</v>
      </c>
      <c r="I22" s="9">
        <f t="shared" si="2"/>
        <v>921</v>
      </c>
      <c r="J22" s="40"/>
    </row>
    <row r="23" spans="1:10" ht="12.6" x14ac:dyDescent="0.2">
      <c r="A23" s="13" t="s">
        <v>23</v>
      </c>
      <c r="B23" s="14"/>
      <c r="C23" s="15"/>
      <c r="D23" s="24"/>
      <c r="E23" s="25"/>
      <c r="F23" s="26"/>
      <c r="G23" s="6">
        <f>SUM(G9:G22)</f>
        <v>24989.98905</v>
      </c>
      <c r="H23" s="6"/>
      <c r="I23" s="10">
        <f>SUM(I9:I22)</f>
        <v>21358.964999999997</v>
      </c>
      <c r="J23" s="41"/>
    </row>
  </sheetData>
  <mergeCells count="15">
    <mergeCell ref="A5:J6"/>
    <mergeCell ref="H7:I7"/>
    <mergeCell ref="J7:J8"/>
    <mergeCell ref="A9:A22"/>
    <mergeCell ref="B9:B22"/>
    <mergeCell ref="C9:C22"/>
    <mergeCell ref="J9:J23"/>
    <mergeCell ref="A23:C23"/>
    <mergeCell ref="D23:F23"/>
    <mergeCell ref="A7:A8"/>
    <mergeCell ref="B7:B8"/>
    <mergeCell ref="C7:C8"/>
    <mergeCell ref="D7:D8"/>
    <mergeCell ref="E7:E8"/>
    <mergeCell ref="F7:G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24"/>
  <sheetViews>
    <sheetView zoomScale="70" zoomScaleNormal="70" workbookViewId="0">
      <selection activeCell="A9" sqref="A9:A22"/>
    </sheetView>
  </sheetViews>
  <sheetFormatPr defaultColWidth="8.88671875" defaultRowHeight="10.199999999999999" x14ac:dyDescent="0.2"/>
  <cols>
    <col min="1" max="1" width="19.44140625" style="1" customWidth="1"/>
    <col min="2" max="2" width="15" style="1" customWidth="1"/>
    <col min="3" max="3" width="9.44140625" style="1" customWidth="1"/>
    <col min="4" max="4" width="35.6640625" style="1" customWidth="1"/>
    <col min="5" max="5" width="7.88671875" style="1" customWidth="1"/>
    <col min="6" max="9" width="10.5546875" style="1" customWidth="1"/>
    <col min="10" max="10" width="43.33203125" style="1" customWidth="1"/>
    <col min="11" max="16384" width="8.88671875" style="1"/>
  </cols>
  <sheetData>
    <row r="4" spans="1:10" ht="31.2" customHeight="1" x14ac:dyDescent="0.2"/>
    <row r="5" spans="1:10" ht="22.5" customHeight="1" x14ac:dyDescent="0.2">
      <c r="A5" s="11" t="s">
        <v>7</v>
      </c>
      <c r="B5" s="11"/>
      <c r="C5" s="11"/>
      <c r="D5" s="11"/>
      <c r="E5" s="11"/>
      <c r="F5" s="11"/>
      <c r="G5" s="11"/>
      <c r="H5" s="11"/>
      <c r="I5" s="11"/>
      <c r="J5" s="11"/>
    </row>
    <row r="6" spans="1:10" ht="22.5" customHeight="1" x14ac:dyDescent="0.2">
      <c r="A6" s="12"/>
      <c r="B6" s="12"/>
      <c r="C6" s="12"/>
      <c r="D6" s="12"/>
      <c r="E6" s="12"/>
      <c r="F6" s="12"/>
      <c r="G6" s="12"/>
      <c r="H6" s="12"/>
      <c r="I6" s="12"/>
      <c r="J6" s="12"/>
    </row>
    <row r="7" spans="1:10" ht="29.4" customHeight="1" x14ac:dyDescent="0.2">
      <c r="A7" s="28" t="s">
        <v>0</v>
      </c>
      <c r="B7" s="30" t="s">
        <v>1</v>
      </c>
      <c r="C7" s="30" t="s">
        <v>4</v>
      </c>
      <c r="D7" s="32" t="s">
        <v>2</v>
      </c>
      <c r="E7" s="33" t="s">
        <v>3</v>
      </c>
      <c r="F7" s="35" t="s">
        <v>10</v>
      </c>
      <c r="G7" s="36"/>
      <c r="H7" s="37" t="s">
        <v>11</v>
      </c>
      <c r="I7" s="38"/>
      <c r="J7" s="20" t="s">
        <v>14</v>
      </c>
    </row>
    <row r="8" spans="1:10" ht="37.799999999999997" x14ac:dyDescent="0.2">
      <c r="A8" s="28"/>
      <c r="B8" s="30"/>
      <c r="C8" s="30"/>
      <c r="D8" s="32"/>
      <c r="E8" s="34"/>
      <c r="F8" s="4" t="s">
        <v>6</v>
      </c>
      <c r="G8" s="4" t="s">
        <v>5</v>
      </c>
      <c r="H8" s="8" t="s">
        <v>12</v>
      </c>
      <c r="I8" s="8" t="s">
        <v>13</v>
      </c>
      <c r="J8" s="20"/>
    </row>
    <row r="9" spans="1:10" ht="184.8" customHeight="1" x14ac:dyDescent="0.25">
      <c r="A9" s="16" t="s">
        <v>21</v>
      </c>
      <c r="B9" s="16" t="s">
        <v>8</v>
      </c>
      <c r="C9" s="21">
        <v>25000</v>
      </c>
      <c r="D9" s="42" t="s">
        <v>25</v>
      </c>
      <c r="E9" s="7">
        <v>1</v>
      </c>
      <c r="F9" s="5">
        <f t="shared" ref="F9:F22" si="0">H9+(H9/100)*17</f>
        <v>3679.00065</v>
      </c>
      <c r="G9" s="5">
        <f>E9*F9</f>
        <v>3679.00065</v>
      </c>
      <c r="H9" s="9">
        <v>3144.4450000000002</v>
      </c>
      <c r="I9" s="9">
        <f>E9*H9</f>
        <v>3144.4450000000002</v>
      </c>
      <c r="J9" s="39" t="s">
        <v>39</v>
      </c>
    </row>
    <row r="10" spans="1:10" ht="118.8" x14ac:dyDescent="0.25">
      <c r="A10" s="17"/>
      <c r="B10" s="17"/>
      <c r="C10" s="22"/>
      <c r="D10" s="42" t="s">
        <v>26</v>
      </c>
      <c r="E10" s="7">
        <v>1</v>
      </c>
      <c r="F10" s="5">
        <f t="shared" si="0"/>
        <v>1615.1732999999999</v>
      </c>
      <c r="G10" s="5">
        <f t="shared" ref="G10:G22" si="1">E10*F10</f>
        <v>1615.1732999999999</v>
      </c>
      <c r="H10" s="9">
        <v>1380.49</v>
      </c>
      <c r="I10" s="9">
        <f t="shared" ref="I10:I22" si="2">E10*H10</f>
        <v>1380.49</v>
      </c>
      <c r="J10" s="40"/>
    </row>
    <row r="11" spans="1:10" ht="145.19999999999999" x14ac:dyDescent="0.25">
      <c r="A11" s="17"/>
      <c r="B11" s="17"/>
      <c r="C11" s="22"/>
      <c r="D11" s="3" t="s">
        <v>27</v>
      </c>
      <c r="E11" s="7">
        <v>1</v>
      </c>
      <c r="F11" s="5">
        <f t="shared" si="0"/>
        <v>388.83779999999996</v>
      </c>
      <c r="G11" s="5">
        <f t="shared" si="1"/>
        <v>388.83779999999996</v>
      </c>
      <c r="H11" s="9">
        <v>332.34</v>
      </c>
      <c r="I11" s="9">
        <f t="shared" si="2"/>
        <v>332.34</v>
      </c>
      <c r="J11" s="40"/>
    </row>
    <row r="12" spans="1:10" ht="198" x14ac:dyDescent="0.25">
      <c r="A12" s="17"/>
      <c r="B12" s="17"/>
      <c r="C12" s="22"/>
      <c r="D12" s="3" t="s">
        <v>28</v>
      </c>
      <c r="E12" s="7">
        <v>1</v>
      </c>
      <c r="F12" s="5">
        <f t="shared" si="0"/>
        <v>1167.6600000000001</v>
      </c>
      <c r="G12" s="5">
        <f t="shared" si="1"/>
        <v>1167.6600000000001</v>
      </c>
      <c r="H12" s="9">
        <v>998</v>
      </c>
      <c r="I12" s="9">
        <f t="shared" si="2"/>
        <v>998</v>
      </c>
      <c r="J12" s="40"/>
    </row>
    <row r="13" spans="1:10" ht="198" x14ac:dyDescent="0.25">
      <c r="A13" s="17"/>
      <c r="B13" s="17"/>
      <c r="C13" s="22"/>
      <c r="D13" s="3" t="s">
        <v>29</v>
      </c>
      <c r="E13" s="7">
        <v>2</v>
      </c>
      <c r="F13" s="5">
        <f t="shared" si="0"/>
        <v>2751.7814999999996</v>
      </c>
      <c r="G13" s="5">
        <f t="shared" si="1"/>
        <v>5503.5629999999992</v>
      </c>
      <c r="H13" s="9">
        <v>2351.9499999999998</v>
      </c>
      <c r="I13" s="9">
        <f t="shared" si="2"/>
        <v>4703.8999999999996</v>
      </c>
      <c r="J13" s="40"/>
    </row>
    <row r="14" spans="1:10" ht="145.19999999999999" x14ac:dyDescent="0.25">
      <c r="A14" s="17"/>
      <c r="B14" s="17"/>
      <c r="C14" s="22"/>
      <c r="D14" s="3" t="s">
        <v>30</v>
      </c>
      <c r="E14" s="7">
        <v>1</v>
      </c>
      <c r="F14" s="5">
        <f t="shared" si="0"/>
        <v>1136.5965000000001</v>
      </c>
      <c r="G14" s="5">
        <f t="shared" si="1"/>
        <v>1136.5965000000001</v>
      </c>
      <c r="H14" s="9">
        <v>971.45</v>
      </c>
      <c r="I14" s="9">
        <f t="shared" si="2"/>
        <v>971.45</v>
      </c>
      <c r="J14" s="40"/>
    </row>
    <row r="15" spans="1:10" ht="118.8" x14ac:dyDescent="0.25">
      <c r="A15" s="17"/>
      <c r="B15" s="17"/>
      <c r="C15" s="22"/>
      <c r="D15" s="3" t="s">
        <v>31</v>
      </c>
      <c r="E15" s="7">
        <v>1</v>
      </c>
      <c r="F15" s="5">
        <f t="shared" si="0"/>
        <v>867.41459999999995</v>
      </c>
      <c r="G15" s="5">
        <f t="shared" si="1"/>
        <v>867.41459999999995</v>
      </c>
      <c r="H15" s="9">
        <v>741.38</v>
      </c>
      <c r="I15" s="9">
        <f t="shared" si="2"/>
        <v>741.38</v>
      </c>
      <c r="J15" s="40"/>
    </row>
    <row r="16" spans="1:10" ht="198" x14ac:dyDescent="0.25">
      <c r="A16" s="17"/>
      <c r="B16" s="17"/>
      <c r="C16" s="22"/>
      <c r="D16" s="3" t="s">
        <v>32</v>
      </c>
      <c r="E16" s="7">
        <v>1</v>
      </c>
      <c r="F16" s="5">
        <f t="shared" si="0"/>
        <v>2751.7814999999996</v>
      </c>
      <c r="G16" s="5">
        <f t="shared" si="1"/>
        <v>2751.7814999999996</v>
      </c>
      <c r="H16" s="9">
        <v>2351.9499999999998</v>
      </c>
      <c r="I16" s="9">
        <f t="shared" si="2"/>
        <v>2351.9499999999998</v>
      </c>
      <c r="J16" s="40"/>
    </row>
    <row r="17" spans="1:10" ht="224.4" x14ac:dyDescent="0.25">
      <c r="A17" s="17"/>
      <c r="B17" s="17"/>
      <c r="C17" s="22"/>
      <c r="D17" s="3" t="s">
        <v>33</v>
      </c>
      <c r="E17" s="7">
        <v>1</v>
      </c>
      <c r="F17" s="5">
        <f t="shared" si="0"/>
        <v>951.16320000000007</v>
      </c>
      <c r="G17" s="5">
        <f t="shared" si="1"/>
        <v>951.16320000000007</v>
      </c>
      <c r="H17" s="9">
        <v>812.96</v>
      </c>
      <c r="I17" s="9">
        <f t="shared" si="2"/>
        <v>812.96</v>
      </c>
      <c r="J17" s="40"/>
    </row>
    <row r="18" spans="1:10" ht="26.4" x14ac:dyDescent="0.25">
      <c r="A18" s="17"/>
      <c r="B18" s="17"/>
      <c r="C18" s="22"/>
      <c r="D18" s="3" t="s">
        <v>34</v>
      </c>
      <c r="E18" s="7">
        <v>1</v>
      </c>
      <c r="F18" s="5">
        <f t="shared" si="0"/>
        <v>526.5</v>
      </c>
      <c r="G18" s="5">
        <f t="shared" si="1"/>
        <v>526.5</v>
      </c>
      <c r="H18" s="9">
        <v>450</v>
      </c>
      <c r="I18" s="9">
        <f t="shared" si="2"/>
        <v>450</v>
      </c>
      <c r="J18" s="40"/>
    </row>
    <row r="19" spans="1:10" ht="66" x14ac:dyDescent="0.25">
      <c r="A19" s="17"/>
      <c r="B19" s="17"/>
      <c r="C19" s="22"/>
      <c r="D19" s="3" t="s">
        <v>35</v>
      </c>
      <c r="E19" s="7">
        <v>1</v>
      </c>
      <c r="F19" s="5">
        <f t="shared" si="0"/>
        <v>1794.6396000000002</v>
      </c>
      <c r="G19" s="5">
        <f t="shared" si="1"/>
        <v>1794.6396000000002</v>
      </c>
      <c r="H19" s="9">
        <v>1533.88</v>
      </c>
      <c r="I19" s="9">
        <f t="shared" si="2"/>
        <v>1533.88</v>
      </c>
      <c r="J19" s="40"/>
    </row>
    <row r="20" spans="1:10" ht="13.2" x14ac:dyDescent="0.25">
      <c r="A20" s="17"/>
      <c r="B20" s="17"/>
      <c r="C20" s="22"/>
      <c r="D20" s="3" t="s">
        <v>36</v>
      </c>
      <c r="E20" s="7">
        <v>1</v>
      </c>
      <c r="F20" s="5">
        <f t="shared" si="0"/>
        <v>2392.8489</v>
      </c>
      <c r="G20" s="5">
        <f t="shared" si="1"/>
        <v>2392.8489</v>
      </c>
      <c r="H20" s="9">
        <v>2045.17</v>
      </c>
      <c r="I20" s="9">
        <f t="shared" si="2"/>
        <v>2045.17</v>
      </c>
      <c r="J20" s="40"/>
    </row>
    <row r="21" spans="1:10" ht="171.6" x14ac:dyDescent="0.25">
      <c r="A21" s="17"/>
      <c r="B21" s="17"/>
      <c r="C21" s="22"/>
      <c r="D21" s="3" t="s">
        <v>37</v>
      </c>
      <c r="E21" s="7">
        <v>1</v>
      </c>
      <c r="F21" s="5">
        <f t="shared" si="0"/>
        <v>1137.24</v>
      </c>
      <c r="G21" s="5">
        <f t="shared" si="1"/>
        <v>1137.24</v>
      </c>
      <c r="H21" s="9">
        <v>972</v>
      </c>
      <c r="I21" s="9">
        <f t="shared" si="2"/>
        <v>972</v>
      </c>
      <c r="J21" s="40"/>
    </row>
    <row r="22" spans="1:10" ht="303.60000000000002" x14ac:dyDescent="0.25">
      <c r="A22" s="17"/>
      <c r="B22" s="17"/>
      <c r="C22" s="22"/>
      <c r="D22" s="3" t="s">
        <v>38</v>
      </c>
      <c r="E22" s="7">
        <v>1</v>
      </c>
      <c r="F22" s="5">
        <f t="shared" si="0"/>
        <v>1077.57</v>
      </c>
      <c r="G22" s="5">
        <f t="shared" si="1"/>
        <v>1077.57</v>
      </c>
      <c r="H22" s="9">
        <v>921</v>
      </c>
      <c r="I22" s="9">
        <f t="shared" si="2"/>
        <v>921</v>
      </c>
      <c r="J22" s="40"/>
    </row>
    <row r="23" spans="1:10" ht="12.6" x14ac:dyDescent="0.2">
      <c r="A23" s="13" t="s">
        <v>22</v>
      </c>
      <c r="B23" s="14"/>
      <c r="C23" s="15"/>
      <c r="D23" s="24"/>
      <c r="E23" s="25"/>
      <c r="F23" s="26"/>
      <c r="G23" s="6">
        <f>SUM(G9:G22)</f>
        <v>24989.98905</v>
      </c>
      <c r="H23" s="6"/>
      <c r="I23" s="10">
        <f>SUM(I9:I22)</f>
        <v>21358.964999999997</v>
      </c>
      <c r="J23" s="41"/>
    </row>
    <row r="24" spans="1:10" ht="12.6" customHeight="1" x14ac:dyDescent="0.2"/>
  </sheetData>
  <mergeCells count="15">
    <mergeCell ref="B9:B22"/>
    <mergeCell ref="C9:C22"/>
    <mergeCell ref="J9:J23"/>
    <mergeCell ref="A23:C23"/>
    <mergeCell ref="D23:F23"/>
    <mergeCell ref="A5:J6"/>
    <mergeCell ref="H7:I7"/>
    <mergeCell ref="J7:J8"/>
    <mergeCell ref="A7:A8"/>
    <mergeCell ref="B7:B8"/>
    <mergeCell ref="C7:C8"/>
    <mergeCell ref="D7:D8"/>
    <mergeCell ref="E7:E8"/>
    <mergeCell ref="F7:G7"/>
    <mergeCell ref="A9:A2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24"/>
  <sheetViews>
    <sheetView zoomScale="70" zoomScaleNormal="70" workbookViewId="0">
      <selection activeCell="J9" sqref="J9:J24"/>
    </sheetView>
  </sheetViews>
  <sheetFormatPr defaultColWidth="8.77734375" defaultRowHeight="10.199999999999999" x14ac:dyDescent="0.2"/>
  <cols>
    <col min="1" max="1" width="19.44140625" style="1" customWidth="1"/>
    <col min="2" max="2" width="15" style="1" customWidth="1"/>
    <col min="3" max="3" width="9.44140625" style="1" customWidth="1"/>
    <col min="4" max="4" width="35.77734375" style="1" customWidth="1"/>
    <col min="5" max="5" width="7.77734375" style="1" customWidth="1"/>
    <col min="6" max="9" width="10.5546875" style="1" customWidth="1"/>
    <col min="10" max="10" width="43.21875" style="1" customWidth="1"/>
    <col min="11" max="16384" width="8.77734375" style="1"/>
  </cols>
  <sheetData>
    <row r="4" spans="1:10" ht="31.2" customHeight="1" x14ac:dyDescent="0.2"/>
    <row r="5" spans="1:10" ht="22.5" customHeight="1" x14ac:dyDescent="0.2">
      <c r="A5" s="11" t="s">
        <v>7</v>
      </c>
      <c r="B5" s="11"/>
      <c r="C5" s="11"/>
      <c r="D5" s="11"/>
      <c r="E5" s="11"/>
      <c r="F5" s="11"/>
      <c r="G5" s="11"/>
      <c r="H5" s="11"/>
      <c r="I5" s="11"/>
      <c r="J5" s="11"/>
    </row>
    <row r="6" spans="1:10" ht="22.5" customHeight="1" x14ac:dyDescent="0.2">
      <c r="A6" s="12"/>
      <c r="B6" s="12"/>
      <c r="C6" s="12"/>
      <c r="D6" s="12"/>
      <c r="E6" s="12"/>
      <c r="F6" s="12"/>
      <c r="G6" s="12"/>
      <c r="H6" s="12"/>
      <c r="I6" s="12"/>
      <c r="J6" s="12"/>
    </row>
    <row r="7" spans="1:10" ht="27.6" customHeight="1" x14ac:dyDescent="0.2">
      <c r="A7" s="28" t="s">
        <v>0</v>
      </c>
      <c r="B7" s="30" t="s">
        <v>1</v>
      </c>
      <c r="C7" s="30" t="s">
        <v>4</v>
      </c>
      <c r="D7" s="32" t="s">
        <v>2</v>
      </c>
      <c r="E7" s="33" t="s">
        <v>3</v>
      </c>
      <c r="F7" s="35" t="s">
        <v>10</v>
      </c>
      <c r="G7" s="36"/>
      <c r="H7" s="37" t="s">
        <v>11</v>
      </c>
      <c r="I7" s="38"/>
      <c r="J7" s="20" t="s">
        <v>14</v>
      </c>
    </row>
    <row r="8" spans="1:10" ht="37.799999999999997" x14ac:dyDescent="0.2">
      <c r="A8" s="28"/>
      <c r="B8" s="30"/>
      <c r="C8" s="30"/>
      <c r="D8" s="32"/>
      <c r="E8" s="34"/>
      <c r="F8" s="4" t="s">
        <v>6</v>
      </c>
      <c r="G8" s="4" t="s">
        <v>5</v>
      </c>
      <c r="H8" s="8" t="s">
        <v>12</v>
      </c>
      <c r="I8" s="8" t="s">
        <v>13</v>
      </c>
      <c r="J8" s="20"/>
    </row>
    <row r="9" spans="1:10" ht="14.4" customHeight="1" x14ac:dyDescent="0.25">
      <c r="A9" s="16" t="s">
        <v>20</v>
      </c>
      <c r="B9" s="16" t="s">
        <v>8</v>
      </c>
      <c r="C9" s="21">
        <v>25000</v>
      </c>
      <c r="D9" s="3" t="s">
        <v>40</v>
      </c>
      <c r="E9" s="7">
        <v>1</v>
      </c>
      <c r="F9" s="5">
        <f>H9+(I9/100)*17</f>
        <v>2748.33</v>
      </c>
      <c r="G9" s="5">
        <f>E9*F9</f>
        <v>2748.33</v>
      </c>
      <c r="H9" s="9">
        <v>2349</v>
      </c>
      <c r="I9" s="9">
        <v>2349</v>
      </c>
      <c r="J9" s="79" t="s">
        <v>39</v>
      </c>
    </row>
    <row r="10" spans="1:10" ht="14.4" customHeight="1" x14ac:dyDescent="0.25">
      <c r="A10" s="17"/>
      <c r="B10" s="17"/>
      <c r="C10" s="22"/>
      <c r="D10" s="3" t="s">
        <v>41</v>
      </c>
      <c r="E10" s="7">
        <v>3</v>
      </c>
      <c r="F10" s="5">
        <v>654.03</v>
      </c>
      <c r="G10" s="5">
        <f t="shared" ref="G10:G23" si="0">E10*F10</f>
        <v>1962.09</v>
      </c>
      <c r="H10" s="9">
        <v>559</v>
      </c>
      <c r="I10" s="9">
        <f t="shared" ref="I10:I23" si="1">E10*H10</f>
        <v>1677</v>
      </c>
      <c r="J10" s="80"/>
    </row>
    <row r="11" spans="1:10" ht="14.4" customHeight="1" x14ac:dyDescent="0.25">
      <c r="A11" s="17"/>
      <c r="B11" s="17"/>
      <c r="C11" s="22"/>
      <c r="D11" s="42" t="s">
        <v>42</v>
      </c>
      <c r="E11" s="7">
        <v>2</v>
      </c>
      <c r="F11" s="5">
        <v>538.20000000000005</v>
      </c>
      <c r="G11" s="5">
        <f t="shared" si="0"/>
        <v>1076.4000000000001</v>
      </c>
      <c r="H11" s="9">
        <v>460</v>
      </c>
      <c r="I11" s="9">
        <f t="shared" si="1"/>
        <v>920</v>
      </c>
      <c r="J11" s="80"/>
    </row>
    <row r="12" spans="1:10" ht="14.4" customHeight="1" x14ac:dyDescent="0.25">
      <c r="A12" s="17"/>
      <c r="B12" s="17"/>
      <c r="C12" s="22"/>
      <c r="D12" s="42" t="s">
        <v>43</v>
      </c>
      <c r="E12" s="7">
        <v>1</v>
      </c>
      <c r="F12" s="5">
        <f>H12+(I12/100)*17</f>
        <v>1287</v>
      </c>
      <c r="G12" s="5">
        <f t="shared" si="0"/>
        <v>1287</v>
      </c>
      <c r="H12" s="9">
        <v>1100</v>
      </c>
      <c r="I12" s="9">
        <f t="shared" si="1"/>
        <v>1100</v>
      </c>
      <c r="J12" s="80"/>
    </row>
    <row r="13" spans="1:10" ht="132" x14ac:dyDescent="0.25">
      <c r="A13" s="17"/>
      <c r="B13" s="17"/>
      <c r="C13" s="22"/>
      <c r="D13" s="3" t="s">
        <v>44</v>
      </c>
      <c r="E13" s="7">
        <v>1</v>
      </c>
      <c r="F13" s="5">
        <f>H13+(I13/100)*17</f>
        <v>2913.3</v>
      </c>
      <c r="G13" s="5">
        <f t="shared" si="0"/>
        <v>2913.3</v>
      </c>
      <c r="H13" s="9">
        <v>2490</v>
      </c>
      <c r="I13" s="9">
        <v>2490</v>
      </c>
      <c r="J13" s="80"/>
    </row>
    <row r="14" spans="1:10" ht="79.2" x14ac:dyDescent="0.25">
      <c r="A14" s="17"/>
      <c r="B14" s="17"/>
      <c r="C14" s="22"/>
      <c r="D14" s="42" t="s">
        <v>45</v>
      </c>
      <c r="E14" s="7">
        <v>2</v>
      </c>
      <c r="F14" s="5">
        <v>2313.09</v>
      </c>
      <c r="G14" s="5">
        <f t="shared" si="0"/>
        <v>4626.18</v>
      </c>
      <c r="H14" s="9">
        <v>1977</v>
      </c>
      <c r="I14" s="9">
        <f t="shared" si="1"/>
        <v>3954</v>
      </c>
      <c r="J14" s="80"/>
    </row>
    <row r="15" spans="1:10" ht="26.4" x14ac:dyDescent="0.25">
      <c r="A15" s="17"/>
      <c r="B15" s="17"/>
      <c r="C15" s="22"/>
      <c r="D15" s="3" t="s">
        <v>46</v>
      </c>
      <c r="E15" s="7">
        <v>1</v>
      </c>
      <c r="F15" s="5">
        <f>H15+(I15/100)*17</f>
        <v>222.3</v>
      </c>
      <c r="G15" s="5">
        <f t="shared" si="0"/>
        <v>222.3</v>
      </c>
      <c r="H15" s="9">
        <v>190</v>
      </c>
      <c r="I15" s="9">
        <v>190</v>
      </c>
      <c r="J15" s="80"/>
    </row>
    <row r="16" spans="1:10" ht="39.6" x14ac:dyDescent="0.25">
      <c r="A16" s="17"/>
      <c r="B16" s="17"/>
      <c r="C16" s="22"/>
      <c r="D16" s="3" t="s">
        <v>47</v>
      </c>
      <c r="E16" s="7">
        <v>2</v>
      </c>
      <c r="F16" s="5">
        <v>99.45</v>
      </c>
      <c r="G16" s="5">
        <f t="shared" si="0"/>
        <v>198.9</v>
      </c>
      <c r="H16" s="9">
        <v>85</v>
      </c>
      <c r="I16" s="9">
        <f t="shared" si="1"/>
        <v>170</v>
      </c>
      <c r="J16" s="80"/>
    </row>
    <row r="17" spans="1:10" ht="105.6" x14ac:dyDescent="0.25">
      <c r="A17" s="17"/>
      <c r="B17" s="17"/>
      <c r="C17" s="22"/>
      <c r="D17" s="3" t="s">
        <v>48</v>
      </c>
      <c r="E17" s="7">
        <v>1</v>
      </c>
      <c r="F17" s="5">
        <f t="shared" ref="F17:F23" si="2">H17+(I17/100)*17</f>
        <v>3732.3</v>
      </c>
      <c r="G17" s="5">
        <f t="shared" si="0"/>
        <v>3732.3</v>
      </c>
      <c r="H17" s="9">
        <v>3190</v>
      </c>
      <c r="I17" s="9">
        <f t="shared" si="1"/>
        <v>3190</v>
      </c>
      <c r="J17" s="80"/>
    </row>
    <row r="18" spans="1:10" ht="26.4" x14ac:dyDescent="0.25">
      <c r="A18" s="17"/>
      <c r="B18" s="17"/>
      <c r="C18" s="22"/>
      <c r="D18" s="3" t="s">
        <v>49</v>
      </c>
      <c r="E18" s="7">
        <v>1</v>
      </c>
      <c r="F18" s="5">
        <f t="shared" si="2"/>
        <v>174.32999999999998</v>
      </c>
      <c r="G18" s="5">
        <f t="shared" si="0"/>
        <v>174.32999999999998</v>
      </c>
      <c r="H18" s="9">
        <v>149</v>
      </c>
      <c r="I18" s="9">
        <v>149</v>
      </c>
      <c r="J18" s="80"/>
    </row>
    <row r="19" spans="1:10" ht="132" x14ac:dyDescent="0.25">
      <c r="A19" s="17"/>
      <c r="B19" s="17"/>
      <c r="C19" s="22"/>
      <c r="D19" s="42" t="s">
        <v>50</v>
      </c>
      <c r="E19" s="7">
        <v>1</v>
      </c>
      <c r="F19" s="5">
        <f t="shared" si="2"/>
        <v>1028.43</v>
      </c>
      <c r="G19" s="5">
        <f t="shared" si="0"/>
        <v>1028.43</v>
      </c>
      <c r="H19" s="9">
        <v>879</v>
      </c>
      <c r="I19" s="9">
        <v>879</v>
      </c>
      <c r="J19" s="80"/>
    </row>
    <row r="20" spans="1:10" ht="66" x14ac:dyDescent="0.25">
      <c r="A20" s="17"/>
      <c r="B20" s="17"/>
      <c r="C20" s="22"/>
      <c r="D20" s="42" t="s">
        <v>35</v>
      </c>
      <c r="E20" s="7">
        <v>1</v>
      </c>
      <c r="F20" s="5">
        <f t="shared" si="2"/>
        <v>1930.5</v>
      </c>
      <c r="G20" s="5">
        <f t="shared" si="0"/>
        <v>1930.5</v>
      </c>
      <c r="H20" s="9">
        <v>1650</v>
      </c>
      <c r="I20" s="9">
        <f t="shared" si="1"/>
        <v>1650</v>
      </c>
      <c r="J20" s="80"/>
    </row>
    <row r="21" spans="1:10" ht="13.2" x14ac:dyDescent="0.25">
      <c r="A21" s="17"/>
      <c r="B21" s="17"/>
      <c r="C21" s="22"/>
      <c r="D21" s="3" t="s">
        <v>36</v>
      </c>
      <c r="E21" s="7">
        <v>1</v>
      </c>
      <c r="F21" s="5">
        <f t="shared" si="2"/>
        <v>2221.83</v>
      </c>
      <c r="G21" s="5">
        <f t="shared" si="0"/>
        <v>2221.83</v>
      </c>
      <c r="H21" s="9">
        <v>1899</v>
      </c>
      <c r="I21" s="9">
        <v>1899</v>
      </c>
      <c r="J21" s="80"/>
    </row>
    <row r="22" spans="1:10" ht="39.6" x14ac:dyDescent="0.25">
      <c r="A22" s="17"/>
      <c r="B22" s="17"/>
      <c r="C22" s="22"/>
      <c r="D22" s="42" t="s">
        <v>51</v>
      </c>
      <c r="E22" s="7">
        <v>1</v>
      </c>
      <c r="F22" s="5">
        <f t="shared" si="2"/>
        <v>396.63</v>
      </c>
      <c r="G22" s="5">
        <f t="shared" si="0"/>
        <v>396.63</v>
      </c>
      <c r="H22" s="9">
        <v>339</v>
      </c>
      <c r="I22" s="9">
        <v>339</v>
      </c>
      <c r="J22" s="80"/>
    </row>
    <row r="23" spans="1:10" ht="26.4" x14ac:dyDescent="0.25">
      <c r="A23" s="18"/>
      <c r="B23" s="18"/>
      <c r="C23" s="23"/>
      <c r="D23" s="3" t="s">
        <v>52</v>
      </c>
      <c r="E23" s="7">
        <v>1</v>
      </c>
      <c r="F23" s="5">
        <f t="shared" si="2"/>
        <v>466.83</v>
      </c>
      <c r="G23" s="5">
        <f t="shared" si="0"/>
        <v>466.83</v>
      </c>
      <c r="H23" s="9">
        <v>399</v>
      </c>
      <c r="I23" s="9">
        <f t="shared" si="1"/>
        <v>399</v>
      </c>
      <c r="J23" s="80"/>
    </row>
    <row r="24" spans="1:10" ht="12.6" customHeight="1" x14ac:dyDescent="0.2">
      <c r="A24" s="13" t="s">
        <v>19</v>
      </c>
      <c r="B24" s="14"/>
      <c r="C24" s="15"/>
      <c r="D24" s="24"/>
      <c r="E24" s="25"/>
      <c r="F24" s="26"/>
      <c r="G24" s="6">
        <f>SUM(G9:G23)</f>
        <v>24985.350000000002</v>
      </c>
      <c r="H24" s="6"/>
      <c r="I24" s="10">
        <f>SUM(I9:I23)</f>
        <v>21355</v>
      </c>
      <c r="J24" s="81"/>
    </row>
  </sheetData>
  <mergeCells count="15">
    <mergeCell ref="A5:J6"/>
    <mergeCell ref="H7:I7"/>
    <mergeCell ref="J7:J8"/>
    <mergeCell ref="A9:A23"/>
    <mergeCell ref="B9:B23"/>
    <mergeCell ref="C9:C23"/>
    <mergeCell ref="J9:J24"/>
    <mergeCell ref="A24:C24"/>
    <mergeCell ref="D24:F24"/>
    <mergeCell ref="A7:A8"/>
    <mergeCell ref="B7:B8"/>
    <mergeCell ref="C7:C8"/>
    <mergeCell ref="D7:D8"/>
    <mergeCell ref="E7:E8"/>
    <mergeCell ref="F7:G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19"/>
  <sheetViews>
    <sheetView zoomScale="70" zoomScaleNormal="70" workbookViewId="0">
      <selection activeCell="J9" sqref="J9:J19"/>
    </sheetView>
  </sheetViews>
  <sheetFormatPr defaultColWidth="8.88671875" defaultRowHeight="10.199999999999999" x14ac:dyDescent="0.2"/>
  <cols>
    <col min="1" max="1" width="19.44140625" style="1" customWidth="1"/>
    <col min="2" max="2" width="15" style="1" customWidth="1"/>
    <col min="3" max="3" width="9.44140625" style="1" customWidth="1"/>
    <col min="4" max="4" width="35.77734375" style="1" customWidth="1"/>
    <col min="5" max="5" width="7.88671875" style="1" customWidth="1"/>
    <col min="6" max="9" width="10.5546875" style="1" customWidth="1"/>
    <col min="10" max="10" width="43.33203125" style="1" customWidth="1"/>
    <col min="11" max="16384" width="8.88671875" style="1"/>
  </cols>
  <sheetData>
    <row r="4" spans="1:10" ht="31.2" customHeight="1" x14ac:dyDescent="0.2"/>
    <row r="5" spans="1:10" ht="22.5" customHeight="1" x14ac:dyDescent="0.2">
      <c r="A5" s="11" t="s">
        <v>7</v>
      </c>
      <c r="B5" s="11"/>
      <c r="C5" s="11"/>
      <c r="D5" s="11"/>
      <c r="E5" s="11"/>
      <c r="F5" s="11"/>
      <c r="G5" s="11"/>
      <c r="H5" s="11"/>
      <c r="I5" s="11"/>
      <c r="J5" s="11"/>
    </row>
    <row r="6" spans="1:10" ht="22.5" customHeight="1" x14ac:dyDescent="0.2">
      <c r="A6" s="12"/>
      <c r="B6" s="12"/>
      <c r="C6" s="12"/>
      <c r="D6" s="12"/>
      <c r="E6" s="12"/>
      <c r="F6" s="12"/>
      <c r="G6" s="12"/>
      <c r="H6" s="12"/>
      <c r="I6" s="12"/>
      <c r="J6" s="12"/>
    </row>
    <row r="7" spans="1:10" ht="28.2" customHeight="1" x14ac:dyDescent="0.2">
      <c r="A7" s="28" t="s">
        <v>0</v>
      </c>
      <c r="B7" s="30" t="s">
        <v>1</v>
      </c>
      <c r="C7" s="30" t="s">
        <v>4</v>
      </c>
      <c r="D7" s="32" t="s">
        <v>2</v>
      </c>
      <c r="E7" s="33" t="s">
        <v>3</v>
      </c>
      <c r="F7" s="35" t="s">
        <v>10</v>
      </c>
      <c r="G7" s="36"/>
      <c r="H7" s="37" t="s">
        <v>11</v>
      </c>
      <c r="I7" s="38"/>
      <c r="J7" s="20" t="s">
        <v>14</v>
      </c>
    </row>
    <row r="8" spans="1:10" ht="37.799999999999997" x14ac:dyDescent="0.2">
      <c r="A8" s="28"/>
      <c r="B8" s="30"/>
      <c r="C8" s="30"/>
      <c r="D8" s="32"/>
      <c r="E8" s="34"/>
      <c r="F8" s="4" t="s">
        <v>72</v>
      </c>
      <c r="G8" s="4" t="s">
        <v>5</v>
      </c>
      <c r="H8" s="8" t="s">
        <v>12</v>
      </c>
      <c r="I8" s="8" t="s">
        <v>13</v>
      </c>
      <c r="J8" s="20"/>
    </row>
    <row r="9" spans="1:10" ht="409.2" customHeight="1" x14ac:dyDescent="0.25">
      <c r="A9" s="16" t="s">
        <v>18</v>
      </c>
      <c r="B9" s="16" t="s">
        <v>8</v>
      </c>
      <c r="C9" s="21">
        <v>25000</v>
      </c>
      <c r="D9" s="77" t="s">
        <v>73</v>
      </c>
      <c r="E9" s="7">
        <v>1</v>
      </c>
      <c r="F9" s="5">
        <f t="shared" ref="F9:F18" si="0">H9+(H9/100)*21</f>
        <v>3493.27</v>
      </c>
      <c r="G9" s="5">
        <f>E9*F9</f>
        <v>3493.27</v>
      </c>
      <c r="H9" s="9">
        <v>2887</v>
      </c>
      <c r="I9" s="9">
        <f>E9*H9</f>
        <v>2887</v>
      </c>
      <c r="J9" s="79" t="s">
        <v>39</v>
      </c>
    </row>
    <row r="10" spans="1:10" ht="408.6" customHeight="1" x14ac:dyDescent="0.25">
      <c r="A10" s="17"/>
      <c r="B10" s="17"/>
      <c r="C10" s="22"/>
      <c r="D10" s="42" t="s">
        <v>74</v>
      </c>
      <c r="E10" s="7">
        <v>1</v>
      </c>
      <c r="F10" s="5">
        <f t="shared" si="0"/>
        <v>1087.79</v>
      </c>
      <c r="G10" s="5">
        <f t="shared" ref="G10:G18" si="1">E10*F10</f>
        <v>1087.79</v>
      </c>
      <c r="H10" s="9">
        <v>899</v>
      </c>
      <c r="I10" s="9">
        <f t="shared" ref="I10:I18" si="2">E10*H10</f>
        <v>899</v>
      </c>
      <c r="J10" s="80"/>
    </row>
    <row r="11" spans="1:10" ht="343.2" customHeight="1" x14ac:dyDescent="0.25">
      <c r="A11" s="17"/>
      <c r="B11" s="17"/>
      <c r="C11" s="22"/>
      <c r="D11" s="42" t="s">
        <v>75</v>
      </c>
      <c r="E11" s="7">
        <v>22</v>
      </c>
      <c r="F11" s="5">
        <f t="shared" si="0"/>
        <v>713.9</v>
      </c>
      <c r="G11" s="5">
        <f t="shared" si="1"/>
        <v>15705.8</v>
      </c>
      <c r="H11" s="9">
        <v>590</v>
      </c>
      <c r="I11" s="9">
        <f t="shared" si="2"/>
        <v>12980</v>
      </c>
      <c r="J11" s="80"/>
    </row>
    <row r="12" spans="1:10" ht="316.8" x14ac:dyDescent="0.25">
      <c r="A12" s="17"/>
      <c r="B12" s="17"/>
      <c r="C12" s="22"/>
      <c r="D12" s="42" t="s">
        <v>76</v>
      </c>
      <c r="E12" s="7">
        <v>1</v>
      </c>
      <c r="F12" s="5">
        <f t="shared" si="0"/>
        <v>143.99</v>
      </c>
      <c r="G12" s="5">
        <f t="shared" si="1"/>
        <v>143.99</v>
      </c>
      <c r="H12" s="9">
        <v>119</v>
      </c>
      <c r="I12" s="9">
        <f t="shared" si="2"/>
        <v>119</v>
      </c>
      <c r="J12" s="80"/>
    </row>
    <row r="13" spans="1:10" ht="118.8" x14ac:dyDescent="0.25">
      <c r="A13" s="17"/>
      <c r="B13" s="17"/>
      <c r="C13" s="22"/>
      <c r="D13" s="42" t="s">
        <v>77</v>
      </c>
      <c r="E13" s="7">
        <v>1</v>
      </c>
      <c r="F13" s="5">
        <f t="shared" si="0"/>
        <v>3025</v>
      </c>
      <c r="G13" s="5">
        <f t="shared" si="1"/>
        <v>3025</v>
      </c>
      <c r="H13" s="9">
        <v>2500</v>
      </c>
      <c r="I13" s="9">
        <f t="shared" si="2"/>
        <v>2500</v>
      </c>
      <c r="J13" s="80"/>
    </row>
    <row r="14" spans="1:10" ht="408.6" customHeight="1" x14ac:dyDescent="0.25">
      <c r="A14" s="17"/>
      <c r="B14" s="17"/>
      <c r="C14" s="22"/>
      <c r="D14" s="42" t="s">
        <v>78</v>
      </c>
      <c r="E14" s="7">
        <v>1</v>
      </c>
      <c r="F14" s="78">
        <f t="shared" si="0"/>
        <v>1039.3899999999999</v>
      </c>
      <c r="G14" s="5">
        <f t="shared" si="1"/>
        <v>1039.3899999999999</v>
      </c>
      <c r="H14" s="9">
        <v>859</v>
      </c>
      <c r="I14" s="9">
        <f t="shared" si="2"/>
        <v>859</v>
      </c>
      <c r="J14" s="80"/>
    </row>
    <row r="15" spans="1:10" ht="145.19999999999999" x14ac:dyDescent="0.25">
      <c r="A15" s="17"/>
      <c r="B15" s="17"/>
      <c r="C15" s="22"/>
      <c r="D15" s="42" t="s">
        <v>79</v>
      </c>
      <c r="E15" s="7">
        <v>1</v>
      </c>
      <c r="F15" s="5">
        <f t="shared" si="0"/>
        <v>325.49</v>
      </c>
      <c r="G15" s="5">
        <f t="shared" si="1"/>
        <v>325.49</v>
      </c>
      <c r="H15" s="9">
        <v>269</v>
      </c>
      <c r="I15" s="9">
        <f t="shared" si="2"/>
        <v>269</v>
      </c>
      <c r="J15" s="80"/>
    </row>
    <row r="16" spans="1:10" ht="408.6" customHeight="1" x14ac:dyDescent="0.25">
      <c r="A16" s="17"/>
      <c r="B16" s="17"/>
      <c r="C16" s="22"/>
      <c r="D16" s="77" t="s">
        <v>80</v>
      </c>
      <c r="E16" s="7">
        <v>1</v>
      </c>
      <c r="F16" s="5">
        <f t="shared" si="0"/>
        <v>139.15</v>
      </c>
      <c r="G16" s="5">
        <f t="shared" si="1"/>
        <v>139.15</v>
      </c>
      <c r="H16" s="9">
        <v>115</v>
      </c>
      <c r="I16" s="9">
        <f t="shared" si="2"/>
        <v>115</v>
      </c>
      <c r="J16" s="80"/>
    </row>
    <row r="17" spans="1:10" ht="356.4" x14ac:dyDescent="0.25">
      <c r="A17" s="17"/>
      <c r="B17" s="17"/>
      <c r="C17" s="22"/>
      <c r="D17" s="3" t="s">
        <v>81</v>
      </c>
      <c r="E17" s="7">
        <v>1</v>
      </c>
      <c r="F17" s="5">
        <f t="shared" si="0"/>
        <v>14.52</v>
      </c>
      <c r="G17" s="5">
        <f t="shared" si="1"/>
        <v>14.52</v>
      </c>
      <c r="H17" s="9">
        <v>12</v>
      </c>
      <c r="I17" s="9">
        <f t="shared" si="2"/>
        <v>12</v>
      </c>
      <c r="J17" s="80"/>
    </row>
    <row r="18" spans="1:10" ht="396" x14ac:dyDescent="0.25">
      <c r="A18" s="17"/>
      <c r="B18" s="17"/>
      <c r="C18" s="22"/>
      <c r="D18" s="3" t="s">
        <v>82</v>
      </c>
      <c r="E18" s="7">
        <v>1</v>
      </c>
      <c r="F18" s="5">
        <f t="shared" si="0"/>
        <v>24.2</v>
      </c>
      <c r="G18" s="5">
        <f t="shared" si="1"/>
        <v>24.2</v>
      </c>
      <c r="H18" s="9">
        <v>20</v>
      </c>
      <c r="I18" s="9">
        <f t="shared" si="2"/>
        <v>20</v>
      </c>
      <c r="J18" s="80"/>
    </row>
    <row r="19" spans="1:10" ht="12.6" customHeight="1" x14ac:dyDescent="0.2">
      <c r="A19" s="13" t="s">
        <v>17</v>
      </c>
      <c r="B19" s="14"/>
      <c r="C19" s="15"/>
      <c r="D19" s="24"/>
      <c r="E19" s="25"/>
      <c r="F19" s="26"/>
      <c r="G19" s="6">
        <f>SUM(G9:G18)</f>
        <v>24998.600000000006</v>
      </c>
      <c r="H19" s="6"/>
      <c r="I19" s="10">
        <f>SUM(I9:I18)</f>
        <v>20660</v>
      </c>
      <c r="J19" s="81"/>
    </row>
  </sheetData>
  <mergeCells count="15">
    <mergeCell ref="A5:J6"/>
    <mergeCell ref="H7:I7"/>
    <mergeCell ref="J7:J8"/>
    <mergeCell ref="A9:A18"/>
    <mergeCell ref="B9:B18"/>
    <mergeCell ref="C9:C18"/>
    <mergeCell ref="J9:J19"/>
    <mergeCell ref="A19:C19"/>
    <mergeCell ref="D19:F19"/>
    <mergeCell ref="A7:A8"/>
    <mergeCell ref="B7:B8"/>
    <mergeCell ref="C7:C8"/>
    <mergeCell ref="D7:D8"/>
    <mergeCell ref="E7:E8"/>
    <mergeCell ref="F7:G7"/>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L24"/>
  <sheetViews>
    <sheetView zoomScale="70" zoomScaleNormal="70" workbookViewId="0">
      <selection activeCell="J9" sqref="J9:J13"/>
    </sheetView>
  </sheetViews>
  <sheetFormatPr defaultColWidth="8.88671875" defaultRowHeight="10.199999999999999" x14ac:dyDescent="0.2"/>
  <cols>
    <col min="1" max="1" width="19.44140625" style="1" customWidth="1"/>
    <col min="2" max="2" width="15" style="1" customWidth="1"/>
    <col min="3" max="3" width="9.44140625" style="1" customWidth="1"/>
    <col min="4" max="4" width="75.33203125" style="1" customWidth="1"/>
    <col min="5" max="5" width="7.88671875" style="1" customWidth="1"/>
    <col min="6" max="9" width="10.5546875" style="1" customWidth="1"/>
    <col min="10" max="10" width="43.33203125" style="1" customWidth="1"/>
    <col min="11" max="16384" width="8.88671875" style="1"/>
  </cols>
  <sheetData>
    <row r="4" spans="1:12" ht="31.2" customHeight="1" x14ac:dyDescent="0.2"/>
    <row r="5" spans="1:12" ht="22.5" customHeight="1" x14ac:dyDescent="0.2">
      <c r="A5" s="11" t="s">
        <v>7</v>
      </c>
      <c r="B5" s="11"/>
      <c r="C5" s="11"/>
      <c r="D5" s="11"/>
      <c r="E5" s="11"/>
      <c r="F5" s="11"/>
      <c r="G5" s="11"/>
      <c r="H5" s="11"/>
      <c r="I5" s="11"/>
      <c r="J5" s="11"/>
    </row>
    <row r="6" spans="1:12" ht="22.5" customHeight="1" x14ac:dyDescent="0.2">
      <c r="A6" s="12"/>
      <c r="B6" s="12"/>
      <c r="C6" s="12"/>
      <c r="D6" s="12"/>
      <c r="E6" s="12"/>
      <c r="F6" s="12"/>
      <c r="G6" s="12"/>
      <c r="H6" s="12"/>
      <c r="I6" s="12"/>
      <c r="J6" s="12"/>
    </row>
    <row r="7" spans="1:12" ht="33.6" customHeight="1" x14ac:dyDescent="0.2">
      <c r="A7" s="27" t="s">
        <v>0</v>
      </c>
      <c r="B7" s="29" t="s">
        <v>1</v>
      </c>
      <c r="C7" s="29" t="s">
        <v>4</v>
      </c>
      <c r="D7" s="31" t="s">
        <v>2</v>
      </c>
      <c r="E7" s="33" t="s">
        <v>3</v>
      </c>
      <c r="F7" s="35" t="s">
        <v>10</v>
      </c>
      <c r="G7" s="36"/>
      <c r="H7" s="37" t="s">
        <v>11</v>
      </c>
      <c r="I7" s="38"/>
      <c r="J7" s="19" t="s">
        <v>14</v>
      </c>
    </row>
    <row r="8" spans="1:12" s="2" customFormat="1" ht="37.799999999999997" x14ac:dyDescent="0.3">
      <c r="A8" s="28"/>
      <c r="B8" s="30"/>
      <c r="C8" s="30"/>
      <c r="D8" s="32"/>
      <c r="E8" s="34"/>
      <c r="F8" s="4" t="s">
        <v>6</v>
      </c>
      <c r="G8" s="4" t="s">
        <v>5</v>
      </c>
      <c r="H8" s="8" t="s">
        <v>12</v>
      </c>
      <c r="I8" s="8" t="s">
        <v>13</v>
      </c>
      <c r="J8" s="20"/>
    </row>
    <row r="9" spans="1:12" ht="409.6" customHeight="1" x14ac:dyDescent="0.25">
      <c r="A9" s="16" t="s">
        <v>83</v>
      </c>
      <c r="B9" s="16" t="s">
        <v>64</v>
      </c>
      <c r="C9" s="21">
        <v>25000</v>
      </c>
      <c r="D9" s="77" t="s">
        <v>65</v>
      </c>
      <c r="E9" s="7">
        <v>6</v>
      </c>
      <c r="F9" s="5">
        <f>H9*1.2</f>
        <v>2942.4</v>
      </c>
      <c r="G9" s="5">
        <f>E9*F9</f>
        <v>17654.400000000001</v>
      </c>
      <c r="H9" s="9">
        <v>2452</v>
      </c>
      <c r="I9" s="9">
        <f>E9*H9</f>
        <v>14712</v>
      </c>
      <c r="J9" s="79" t="s">
        <v>66</v>
      </c>
      <c r="L9" s="74"/>
    </row>
    <row r="10" spans="1:12" ht="374.4" customHeight="1" x14ac:dyDescent="0.3">
      <c r="A10" s="17"/>
      <c r="B10" s="17"/>
      <c r="C10" s="22"/>
      <c r="D10" s="75" t="s">
        <v>67</v>
      </c>
      <c r="E10" s="7">
        <v>1</v>
      </c>
      <c r="F10" s="5">
        <f t="shared" ref="F10:F13" si="0">H10*1.2</f>
        <v>1950</v>
      </c>
      <c r="G10" s="5">
        <f t="shared" ref="G10:G13" si="1">E10*F10</f>
        <v>1950</v>
      </c>
      <c r="H10" s="9">
        <v>1625</v>
      </c>
      <c r="I10" s="9">
        <f t="shared" ref="I10:I13" si="2">E10*H10</f>
        <v>1625</v>
      </c>
      <c r="J10" s="80"/>
    </row>
    <row r="11" spans="1:12" ht="394.8" customHeight="1" x14ac:dyDescent="0.3">
      <c r="A11" s="17"/>
      <c r="B11" s="17"/>
      <c r="C11" s="22"/>
      <c r="D11" s="75" t="s">
        <v>68</v>
      </c>
      <c r="E11" s="7">
        <v>6</v>
      </c>
      <c r="F11" s="5">
        <f t="shared" si="0"/>
        <v>1532.3999999999999</v>
      </c>
      <c r="G11" s="5">
        <f t="shared" si="1"/>
        <v>9194.4</v>
      </c>
      <c r="H11" s="9">
        <v>1277</v>
      </c>
      <c r="I11" s="9">
        <f t="shared" si="2"/>
        <v>7662</v>
      </c>
      <c r="J11" s="80"/>
    </row>
    <row r="12" spans="1:12" ht="394.8" customHeight="1" x14ac:dyDescent="0.25">
      <c r="A12" s="17"/>
      <c r="B12" s="17"/>
      <c r="C12" s="22"/>
      <c r="D12" s="77" t="s">
        <v>69</v>
      </c>
      <c r="E12" s="7">
        <v>1</v>
      </c>
      <c r="F12" s="5">
        <f t="shared" si="0"/>
        <v>309.59999999999997</v>
      </c>
      <c r="G12" s="5">
        <f t="shared" si="1"/>
        <v>309.59999999999997</v>
      </c>
      <c r="H12" s="9">
        <v>258</v>
      </c>
      <c r="I12" s="9">
        <f t="shared" si="2"/>
        <v>258</v>
      </c>
      <c r="J12" s="80"/>
    </row>
    <row r="13" spans="1:12" ht="368.4" customHeight="1" x14ac:dyDescent="0.3">
      <c r="A13" s="17"/>
      <c r="B13" s="17"/>
      <c r="C13" s="22"/>
      <c r="D13" s="75" t="s">
        <v>70</v>
      </c>
      <c r="E13" s="7">
        <v>1</v>
      </c>
      <c r="F13" s="5">
        <f t="shared" si="0"/>
        <v>830.4</v>
      </c>
      <c r="G13" s="5">
        <f t="shared" si="1"/>
        <v>830.4</v>
      </c>
      <c r="H13" s="9">
        <v>692</v>
      </c>
      <c r="I13" s="9">
        <f t="shared" si="2"/>
        <v>692</v>
      </c>
      <c r="J13" s="80"/>
    </row>
    <row r="14" spans="1:12" ht="13.2" customHeight="1" x14ac:dyDescent="0.2">
      <c r="A14" s="13" t="s">
        <v>9</v>
      </c>
      <c r="B14" s="14"/>
      <c r="C14" s="15"/>
      <c r="D14" s="24"/>
      <c r="E14" s="25"/>
      <c r="F14" s="26"/>
      <c r="G14" s="6">
        <f>SUM(G9:G13)</f>
        <v>29938.800000000003</v>
      </c>
      <c r="H14" s="6"/>
      <c r="I14" s="10">
        <f>SUM(I9:I13)</f>
        <v>24949</v>
      </c>
      <c r="J14" s="76"/>
    </row>
    <row r="15" spans="1:12" ht="13.2" customHeight="1" x14ac:dyDescent="0.2"/>
    <row r="16" spans="1:12" ht="13.2" customHeight="1" x14ac:dyDescent="0.2">
      <c r="G16" s="73" t="s">
        <v>71</v>
      </c>
    </row>
    <row r="17" spans="7:7" ht="13.2" customHeight="1" x14ac:dyDescent="0.2"/>
    <row r="18" spans="7:7" ht="13.2" customHeight="1" x14ac:dyDescent="0.2"/>
    <row r="19" spans="7:7" ht="13.2" customHeight="1" x14ac:dyDescent="0.2">
      <c r="G19" s="74"/>
    </row>
    <row r="20" spans="7:7" ht="13.2" customHeight="1" x14ac:dyDescent="0.2"/>
    <row r="21" spans="7:7" ht="13.2" customHeight="1" x14ac:dyDescent="0.2"/>
    <row r="22" spans="7:7" ht="13.2" customHeight="1" x14ac:dyDescent="0.2"/>
    <row r="23" spans="7:7" ht="13.2" customHeight="1" x14ac:dyDescent="0.2"/>
    <row r="24" spans="7:7" ht="13.2" customHeight="1" x14ac:dyDescent="0.2"/>
  </sheetData>
  <mergeCells count="15">
    <mergeCell ref="B9:B13"/>
    <mergeCell ref="C9:C13"/>
    <mergeCell ref="J9:J13"/>
    <mergeCell ref="A14:C14"/>
    <mergeCell ref="D14:F14"/>
    <mergeCell ref="A5:J6"/>
    <mergeCell ref="J7:J8"/>
    <mergeCell ref="A7:A8"/>
    <mergeCell ref="B7:B8"/>
    <mergeCell ref="C7:C8"/>
    <mergeCell ref="D7:D8"/>
    <mergeCell ref="E7:E8"/>
    <mergeCell ref="F7:G7"/>
    <mergeCell ref="H7:I7"/>
    <mergeCell ref="A9:A13"/>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zoomScale="70" zoomScaleNormal="70" workbookViewId="0">
      <selection activeCell="J9" sqref="J9:J24"/>
    </sheetView>
  </sheetViews>
  <sheetFormatPr defaultColWidth="14.44140625" defaultRowHeight="15" customHeight="1" x14ac:dyDescent="0.3"/>
  <cols>
    <col min="1" max="1" width="17.109375" style="44" customWidth="1"/>
    <col min="2" max="2" width="10.33203125" style="44" customWidth="1"/>
    <col min="3" max="3" width="12.77734375" style="44" bestFit="1" customWidth="1"/>
    <col min="4" max="4" width="51.6640625" style="44" customWidth="1"/>
    <col min="5" max="5" width="7.77734375" style="44" customWidth="1"/>
    <col min="6" max="7" width="10.5546875" style="44" customWidth="1"/>
    <col min="8" max="8" width="11.33203125" style="44" customWidth="1"/>
    <col min="9" max="9" width="13.21875" style="44" customWidth="1"/>
    <col min="10" max="10" width="29" style="44" bestFit="1" customWidth="1"/>
    <col min="11" max="13" width="8.77734375" style="44" customWidth="1"/>
    <col min="14" max="16384" width="14.44140625" style="44"/>
  </cols>
  <sheetData>
    <row r="1" spans="1:13" ht="9.75" customHeight="1" x14ac:dyDescent="0.3">
      <c r="A1" s="43"/>
      <c r="B1" s="43"/>
      <c r="C1" s="43"/>
      <c r="D1" s="43"/>
      <c r="E1" s="43"/>
      <c r="F1" s="43"/>
      <c r="G1" s="43"/>
      <c r="H1" s="43"/>
      <c r="I1" s="43"/>
      <c r="J1" s="43"/>
      <c r="K1" s="43"/>
      <c r="L1" s="43"/>
      <c r="M1" s="43"/>
    </row>
    <row r="2" spans="1:13" ht="9.75" customHeight="1" x14ac:dyDescent="0.3">
      <c r="A2" s="43"/>
      <c r="B2" s="43"/>
      <c r="C2" s="43"/>
      <c r="D2" s="43"/>
      <c r="E2" s="43"/>
      <c r="F2" s="43"/>
      <c r="G2" s="43"/>
      <c r="H2" s="43"/>
      <c r="I2" s="43"/>
      <c r="J2" s="43"/>
      <c r="K2" s="43"/>
      <c r="L2" s="43"/>
      <c r="M2" s="43"/>
    </row>
    <row r="3" spans="1:13" ht="9.75" customHeight="1" x14ac:dyDescent="0.3">
      <c r="A3" s="43"/>
      <c r="B3" s="43"/>
      <c r="C3" s="43"/>
      <c r="D3" s="43"/>
      <c r="E3" s="43"/>
      <c r="F3" s="43"/>
      <c r="G3" s="43"/>
      <c r="H3" s="43"/>
      <c r="I3" s="43"/>
      <c r="J3" s="43"/>
      <c r="K3" s="43"/>
      <c r="L3" s="43"/>
      <c r="M3" s="43"/>
    </row>
    <row r="4" spans="1:13" ht="30.75" customHeight="1" x14ac:dyDescent="0.3">
      <c r="A4" s="43"/>
      <c r="B4" s="43"/>
      <c r="C4" s="43"/>
      <c r="D4" s="43"/>
      <c r="E4" s="43"/>
      <c r="F4" s="43"/>
      <c r="G4" s="43"/>
      <c r="H4" s="43"/>
      <c r="I4" s="43"/>
      <c r="J4" s="43"/>
      <c r="K4" s="43"/>
      <c r="L4" s="43"/>
      <c r="M4" s="43"/>
    </row>
    <row r="5" spans="1:13" ht="22.5" customHeight="1" x14ac:dyDescent="0.3">
      <c r="A5" s="45" t="s">
        <v>7</v>
      </c>
      <c r="B5" s="46"/>
      <c r="C5" s="46"/>
      <c r="D5" s="46"/>
      <c r="E5" s="46"/>
      <c r="F5" s="46"/>
      <c r="G5" s="46"/>
      <c r="H5" s="46"/>
      <c r="I5" s="46"/>
      <c r="J5" s="46"/>
      <c r="K5" s="43"/>
      <c r="L5" s="43"/>
      <c r="M5" s="43"/>
    </row>
    <row r="6" spans="1:13" ht="22.5" customHeight="1" x14ac:dyDescent="0.3">
      <c r="A6" s="46"/>
      <c r="B6" s="46"/>
      <c r="C6" s="46"/>
      <c r="D6" s="46"/>
      <c r="E6" s="46"/>
      <c r="F6" s="46"/>
      <c r="G6" s="46"/>
      <c r="H6" s="46"/>
      <c r="I6" s="46"/>
      <c r="J6" s="46"/>
      <c r="K6" s="43"/>
      <c r="L6" s="43"/>
      <c r="M6" s="43"/>
    </row>
    <row r="7" spans="1:13" ht="31.5" customHeight="1" x14ac:dyDescent="0.3">
      <c r="A7" s="47" t="s">
        <v>0</v>
      </c>
      <c r="B7" s="48" t="s">
        <v>1</v>
      </c>
      <c r="C7" s="48" t="s">
        <v>4</v>
      </c>
      <c r="D7" s="49" t="s">
        <v>2</v>
      </c>
      <c r="E7" s="50" t="s">
        <v>3</v>
      </c>
      <c r="F7" s="51" t="s">
        <v>10</v>
      </c>
      <c r="G7" s="52"/>
      <c r="H7" s="53" t="s">
        <v>11</v>
      </c>
      <c r="I7" s="52"/>
      <c r="J7" s="54" t="s">
        <v>14</v>
      </c>
      <c r="K7" s="43"/>
      <c r="L7" s="43"/>
      <c r="M7" s="43"/>
    </row>
    <row r="8" spans="1:13" ht="53.55" customHeight="1" x14ac:dyDescent="0.3">
      <c r="A8" s="55"/>
      <c r="B8" s="55"/>
      <c r="C8" s="55"/>
      <c r="D8" s="55"/>
      <c r="E8" s="55"/>
      <c r="F8" s="56" t="s">
        <v>6</v>
      </c>
      <c r="G8" s="56" t="s">
        <v>5</v>
      </c>
      <c r="H8" s="57" t="s">
        <v>12</v>
      </c>
      <c r="I8" s="57" t="s">
        <v>13</v>
      </c>
      <c r="J8" s="55"/>
      <c r="K8" s="43"/>
      <c r="L8" s="43"/>
      <c r="M8" s="43"/>
    </row>
    <row r="9" spans="1:13" ht="379.95" customHeight="1" x14ac:dyDescent="0.3">
      <c r="A9" s="58" t="s">
        <v>15</v>
      </c>
      <c r="B9" s="58" t="s">
        <v>8</v>
      </c>
      <c r="C9" s="59">
        <v>25000</v>
      </c>
      <c r="D9" s="60" t="s">
        <v>53</v>
      </c>
      <c r="E9" s="61">
        <v>1</v>
      </c>
      <c r="F9" s="62">
        <v>2944</v>
      </c>
      <c r="G9" s="62">
        <v>2944</v>
      </c>
      <c r="H9" s="63">
        <v>2453</v>
      </c>
      <c r="I9" s="63">
        <f t="shared" ref="I9:I19" si="0">E9*H9</f>
        <v>2453</v>
      </c>
      <c r="J9" s="79" t="s">
        <v>54</v>
      </c>
      <c r="K9" s="43"/>
      <c r="L9" s="43"/>
      <c r="M9" s="43"/>
    </row>
    <row r="10" spans="1:13" ht="376.5" customHeight="1" x14ac:dyDescent="0.3">
      <c r="A10" s="64"/>
      <c r="B10" s="64"/>
      <c r="C10" s="64"/>
      <c r="D10" s="65" t="s">
        <v>55</v>
      </c>
      <c r="E10" s="61">
        <v>1</v>
      </c>
      <c r="F10" s="62">
        <v>1956</v>
      </c>
      <c r="G10" s="62">
        <f t="shared" ref="G10:G19" si="1">E10*F10</f>
        <v>1956</v>
      </c>
      <c r="H10" s="63">
        <v>1630</v>
      </c>
      <c r="I10" s="63">
        <f t="shared" si="0"/>
        <v>1630</v>
      </c>
      <c r="J10" s="80"/>
      <c r="K10" s="43"/>
      <c r="L10" s="43"/>
      <c r="M10" s="43"/>
    </row>
    <row r="11" spans="1:13" ht="369.45" customHeight="1" x14ac:dyDescent="0.3">
      <c r="A11" s="64"/>
      <c r="B11" s="64"/>
      <c r="C11" s="64"/>
      <c r="D11" s="65" t="s">
        <v>56</v>
      </c>
      <c r="E11" s="61">
        <v>4</v>
      </c>
      <c r="F11" s="62">
        <v>1536</v>
      </c>
      <c r="G11" s="62">
        <f t="shared" si="1"/>
        <v>6144</v>
      </c>
      <c r="H11" s="63">
        <v>1280</v>
      </c>
      <c r="I11" s="63">
        <f t="shared" si="0"/>
        <v>5120</v>
      </c>
      <c r="J11" s="80"/>
      <c r="K11" s="43"/>
      <c r="L11" s="43"/>
      <c r="M11" s="43"/>
    </row>
    <row r="12" spans="1:13" ht="273" customHeight="1" x14ac:dyDescent="0.3">
      <c r="A12" s="64"/>
      <c r="B12" s="64"/>
      <c r="C12" s="64"/>
      <c r="D12" s="66" t="s">
        <v>57</v>
      </c>
      <c r="E12" s="61">
        <v>9</v>
      </c>
      <c r="F12" s="62">
        <v>1520.4</v>
      </c>
      <c r="G12" s="62">
        <v>13683.6</v>
      </c>
      <c r="H12" s="63">
        <v>1267</v>
      </c>
      <c r="I12" s="63">
        <f t="shared" si="0"/>
        <v>11403</v>
      </c>
      <c r="J12" s="80"/>
      <c r="K12" s="43"/>
      <c r="L12" s="43"/>
      <c r="M12" s="43"/>
    </row>
    <row r="13" spans="1:13" ht="94.95" customHeight="1" x14ac:dyDescent="0.3">
      <c r="A13" s="64"/>
      <c r="B13" s="64"/>
      <c r="C13" s="64"/>
      <c r="D13" s="66" t="s">
        <v>58</v>
      </c>
      <c r="E13" s="61">
        <v>2</v>
      </c>
      <c r="F13" s="62">
        <v>58</v>
      </c>
      <c r="G13" s="62">
        <v>116</v>
      </c>
      <c r="H13" s="63">
        <v>48</v>
      </c>
      <c r="I13" s="63">
        <f t="shared" si="0"/>
        <v>96</v>
      </c>
      <c r="J13" s="80"/>
      <c r="K13" s="43"/>
      <c r="L13" s="43"/>
      <c r="M13" s="43"/>
    </row>
    <row r="14" spans="1:13" ht="409.6" customHeight="1" x14ac:dyDescent="0.3">
      <c r="A14" s="64"/>
      <c r="B14" s="64"/>
      <c r="C14" s="64"/>
      <c r="D14" s="65" t="s">
        <v>59</v>
      </c>
      <c r="E14" s="61">
        <v>1</v>
      </c>
      <c r="F14" s="62">
        <v>311</v>
      </c>
      <c r="G14" s="62">
        <v>311</v>
      </c>
      <c r="H14" s="67">
        <v>259</v>
      </c>
      <c r="I14" s="63">
        <v>259</v>
      </c>
      <c r="J14" s="80"/>
      <c r="K14" s="43"/>
      <c r="L14" s="43"/>
      <c r="M14" s="43"/>
    </row>
    <row r="15" spans="1:13" ht="157.5" customHeight="1" x14ac:dyDescent="0.3">
      <c r="A15" s="64"/>
      <c r="B15" s="64"/>
      <c r="C15" s="64"/>
      <c r="D15" s="66" t="s">
        <v>60</v>
      </c>
      <c r="E15" s="61">
        <v>1</v>
      </c>
      <c r="F15" s="62">
        <v>231</v>
      </c>
      <c r="G15" s="62">
        <v>231</v>
      </c>
      <c r="H15" s="63">
        <v>193</v>
      </c>
      <c r="I15" s="63">
        <v>193</v>
      </c>
      <c r="J15" s="80"/>
      <c r="K15" s="43"/>
      <c r="L15" s="43"/>
      <c r="M15" s="43"/>
    </row>
    <row r="16" spans="1:13" ht="39.450000000000003" customHeight="1" x14ac:dyDescent="0.3">
      <c r="A16" s="64"/>
      <c r="B16" s="64"/>
      <c r="C16" s="64"/>
      <c r="D16" s="66" t="s">
        <v>35</v>
      </c>
      <c r="E16" s="61">
        <v>1</v>
      </c>
      <c r="F16" s="63">
        <v>1440</v>
      </c>
      <c r="G16" s="67">
        <v>1440</v>
      </c>
      <c r="H16" s="63">
        <v>1200</v>
      </c>
      <c r="I16" s="63">
        <f t="shared" si="0"/>
        <v>1200</v>
      </c>
      <c r="J16" s="80"/>
      <c r="K16" s="43"/>
      <c r="L16" s="43"/>
      <c r="M16" s="43"/>
    </row>
    <row r="17" spans="1:13" ht="22.5" customHeight="1" x14ac:dyDescent="0.3">
      <c r="A17" s="64"/>
      <c r="B17" s="64"/>
      <c r="C17" s="64"/>
      <c r="D17" s="66" t="s">
        <v>36</v>
      </c>
      <c r="E17" s="61">
        <v>1</v>
      </c>
      <c r="F17" s="62">
        <v>192</v>
      </c>
      <c r="G17" s="62">
        <f t="shared" si="1"/>
        <v>192</v>
      </c>
      <c r="H17" s="63">
        <v>160</v>
      </c>
      <c r="I17" s="63">
        <f t="shared" si="0"/>
        <v>160</v>
      </c>
      <c r="J17" s="80"/>
      <c r="K17" s="43"/>
      <c r="L17" s="43"/>
      <c r="M17" s="43"/>
    </row>
    <row r="18" spans="1:13" ht="87" customHeight="1" x14ac:dyDescent="0.3">
      <c r="A18" s="64"/>
      <c r="B18" s="64"/>
      <c r="C18" s="64"/>
      <c r="D18" s="65" t="s">
        <v>61</v>
      </c>
      <c r="E18" s="61">
        <v>1</v>
      </c>
      <c r="F18" s="62">
        <v>499</v>
      </c>
      <c r="G18" s="62">
        <f t="shared" si="1"/>
        <v>499</v>
      </c>
      <c r="H18" s="63">
        <v>416</v>
      </c>
      <c r="I18" s="63">
        <f t="shared" si="0"/>
        <v>416</v>
      </c>
      <c r="J18" s="80"/>
      <c r="K18" s="43"/>
      <c r="L18" s="43"/>
      <c r="M18" s="43"/>
    </row>
    <row r="19" spans="1:13" ht="141" customHeight="1" x14ac:dyDescent="0.3">
      <c r="A19" s="64"/>
      <c r="B19" s="64"/>
      <c r="C19" s="64"/>
      <c r="D19" s="65" t="s">
        <v>62</v>
      </c>
      <c r="E19" s="61">
        <v>1</v>
      </c>
      <c r="F19" s="62">
        <v>1824</v>
      </c>
      <c r="G19" s="62">
        <f t="shared" si="1"/>
        <v>1824</v>
      </c>
      <c r="H19" s="63">
        <v>1520</v>
      </c>
      <c r="I19" s="63">
        <f t="shared" si="0"/>
        <v>1520</v>
      </c>
      <c r="J19" s="80"/>
      <c r="K19" s="43"/>
      <c r="L19" s="43"/>
      <c r="M19" s="43"/>
    </row>
    <row r="20" spans="1:13" ht="12" customHeight="1" x14ac:dyDescent="0.3">
      <c r="A20" s="68" t="s">
        <v>16</v>
      </c>
      <c r="B20" s="69"/>
      <c r="C20" s="52"/>
      <c r="D20" s="70"/>
      <c r="E20" s="69"/>
      <c r="F20" s="52"/>
      <c r="G20" s="71">
        <f>SUM(G9:G19)</f>
        <v>29340.6</v>
      </c>
      <c r="H20" s="71"/>
      <c r="I20" s="72">
        <f>SUM(I9:I19)</f>
        <v>24450</v>
      </c>
      <c r="J20" s="80"/>
      <c r="K20" s="43"/>
      <c r="L20" s="43"/>
      <c r="M20" s="43"/>
    </row>
    <row r="21" spans="1:13" ht="9.75" customHeight="1" x14ac:dyDescent="0.3">
      <c r="A21" s="43"/>
      <c r="B21" s="43"/>
      <c r="C21" s="43"/>
      <c r="D21" s="43"/>
      <c r="E21" s="43"/>
      <c r="F21" s="43"/>
      <c r="G21" s="43"/>
      <c r="H21" s="43"/>
      <c r="I21" s="43"/>
      <c r="J21" s="80"/>
      <c r="K21" s="43"/>
      <c r="L21" s="43"/>
      <c r="M21" s="43"/>
    </row>
    <row r="22" spans="1:13" ht="9.75" customHeight="1" x14ac:dyDescent="0.3">
      <c r="A22" s="43"/>
      <c r="B22" s="43"/>
      <c r="C22" s="43"/>
      <c r="D22" s="43"/>
      <c r="E22" s="43"/>
      <c r="F22" s="43"/>
      <c r="G22" s="73" t="s">
        <v>63</v>
      </c>
      <c r="H22" s="43"/>
      <c r="I22" s="43"/>
      <c r="J22" s="80"/>
      <c r="K22" s="43"/>
      <c r="L22" s="43"/>
      <c r="M22" s="43"/>
    </row>
    <row r="23" spans="1:13" ht="9.75" customHeight="1" x14ac:dyDescent="0.3">
      <c r="A23" s="43"/>
      <c r="B23" s="43"/>
      <c r="C23" s="43"/>
      <c r="D23" s="43"/>
      <c r="E23" s="43"/>
      <c r="F23" s="43"/>
      <c r="G23" s="43"/>
      <c r="H23" s="43"/>
      <c r="I23" s="43"/>
      <c r="J23" s="80"/>
      <c r="K23" s="43"/>
      <c r="L23" s="43"/>
      <c r="M23" s="43"/>
    </row>
    <row r="24" spans="1:13" ht="9.75" customHeight="1" x14ac:dyDescent="0.3">
      <c r="A24" s="43"/>
      <c r="B24" s="43"/>
      <c r="C24" s="43"/>
      <c r="D24" s="43"/>
      <c r="E24" s="43"/>
      <c r="F24" s="43"/>
      <c r="G24" s="43"/>
      <c r="H24" s="43"/>
      <c r="I24" s="43"/>
      <c r="J24" s="81"/>
      <c r="K24" s="43"/>
      <c r="L24" s="43"/>
      <c r="M24" s="43"/>
    </row>
    <row r="25" spans="1:13" ht="9.75" customHeight="1" x14ac:dyDescent="0.3">
      <c r="A25" s="43"/>
      <c r="B25" s="43"/>
      <c r="C25" s="43"/>
      <c r="D25" s="43"/>
      <c r="E25" s="43"/>
      <c r="F25" s="43"/>
      <c r="G25" s="43"/>
      <c r="H25" s="43"/>
      <c r="I25" s="43"/>
      <c r="J25" s="43"/>
      <c r="K25" s="43"/>
      <c r="L25" s="43"/>
      <c r="M25" s="43"/>
    </row>
    <row r="26" spans="1:13" ht="9.75" customHeight="1" x14ac:dyDescent="0.3">
      <c r="A26" s="43"/>
      <c r="B26" s="43"/>
      <c r="C26" s="43"/>
      <c r="D26" s="43"/>
      <c r="E26" s="43"/>
      <c r="F26" s="43"/>
      <c r="G26" s="43"/>
      <c r="H26" s="43"/>
      <c r="I26" s="43"/>
      <c r="J26" s="43"/>
      <c r="K26" s="43"/>
      <c r="L26" s="43"/>
      <c r="M26" s="43"/>
    </row>
    <row r="27" spans="1:13" ht="9.75" customHeight="1" x14ac:dyDescent="0.3">
      <c r="A27" s="43"/>
      <c r="B27" s="43"/>
      <c r="C27" s="43"/>
      <c r="D27" s="43"/>
      <c r="E27" s="43"/>
      <c r="F27" s="43"/>
      <c r="G27" s="43"/>
      <c r="H27" s="43"/>
      <c r="I27" s="43"/>
      <c r="J27" s="43"/>
      <c r="K27" s="43"/>
      <c r="L27" s="43"/>
      <c r="M27" s="43"/>
    </row>
    <row r="28" spans="1:13" ht="9.75" customHeight="1" x14ac:dyDescent="0.3">
      <c r="A28" s="43"/>
      <c r="B28" s="43"/>
      <c r="C28" s="43"/>
      <c r="D28" s="43"/>
      <c r="E28" s="43"/>
      <c r="F28" s="43"/>
      <c r="G28" s="43"/>
      <c r="H28" s="43"/>
      <c r="I28" s="43"/>
      <c r="J28" s="43"/>
      <c r="K28" s="43"/>
      <c r="L28" s="43"/>
      <c r="M28" s="43"/>
    </row>
    <row r="29" spans="1:13" ht="9.75" customHeight="1" x14ac:dyDescent="0.3">
      <c r="A29" s="43"/>
      <c r="B29" s="43"/>
      <c r="C29" s="43"/>
      <c r="D29" s="43"/>
      <c r="E29" s="43"/>
      <c r="F29" s="43"/>
      <c r="G29" s="43"/>
      <c r="H29" s="43"/>
      <c r="I29" s="43"/>
      <c r="J29" s="43"/>
      <c r="K29" s="43"/>
      <c r="L29" s="43"/>
      <c r="M29" s="43"/>
    </row>
    <row r="30" spans="1:13" ht="9.75" customHeight="1" x14ac:dyDescent="0.3">
      <c r="A30" s="43"/>
      <c r="B30" s="43"/>
      <c r="C30" s="43"/>
      <c r="D30" s="43"/>
      <c r="E30" s="43"/>
      <c r="F30" s="43"/>
      <c r="G30" s="43"/>
      <c r="H30" s="43"/>
      <c r="I30" s="43"/>
      <c r="J30" s="43"/>
      <c r="K30" s="43"/>
      <c r="L30" s="43"/>
      <c r="M30" s="43"/>
    </row>
    <row r="31" spans="1:13" ht="9.75" customHeight="1" x14ac:dyDescent="0.3">
      <c r="A31" s="43"/>
      <c r="B31" s="43"/>
      <c r="C31" s="43"/>
      <c r="D31" s="43"/>
      <c r="E31" s="43"/>
      <c r="F31" s="43"/>
      <c r="G31" s="43"/>
      <c r="H31" s="43"/>
      <c r="I31" s="43"/>
      <c r="J31" s="43"/>
      <c r="K31" s="43"/>
      <c r="L31" s="43"/>
      <c r="M31" s="43"/>
    </row>
    <row r="32" spans="1:13" ht="9.75" customHeight="1" x14ac:dyDescent="0.3">
      <c r="A32" s="43"/>
      <c r="B32" s="43"/>
      <c r="C32" s="43"/>
      <c r="D32" s="43"/>
      <c r="E32" s="43"/>
      <c r="F32" s="43"/>
      <c r="G32" s="43"/>
      <c r="H32" s="43"/>
      <c r="I32" s="43"/>
      <c r="J32" s="43"/>
      <c r="K32" s="43"/>
      <c r="L32" s="43"/>
      <c r="M32" s="43"/>
    </row>
    <row r="33" spans="1:13" ht="9.75" customHeight="1" x14ac:dyDescent="0.3">
      <c r="A33" s="43"/>
      <c r="B33" s="43"/>
      <c r="C33" s="43"/>
      <c r="D33" s="43"/>
      <c r="E33" s="43"/>
      <c r="F33" s="43"/>
      <c r="G33" s="43"/>
      <c r="H33" s="43"/>
      <c r="I33" s="43"/>
      <c r="J33" s="43"/>
      <c r="K33" s="43"/>
      <c r="L33" s="43"/>
      <c r="M33" s="43"/>
    </row>
    <row r="34" spans="1:13" ht="9.75" customHeight="1" x14ac:dyDescent="0.3">
      <c r="A34" s="43"/>
      <c r="B34" s="43"/>
      <c r="C34" s="43"/>
      <c r="D34" s="43"/>
      <c r="E34" s="43"/>
      <c r="F34" s="43"/>
      <c r="G34" s="43"/>
      <c r="H34" s="43"/>
      <c r="I34" s="43"/>
      <c r="J34" s="43"/>
      <c r="K34" s="43"/>
      <c r="L34" s="43"/>
      <c r="M34" s="43"/>
    </row>
    <row r="35" spans="1:13" ht="9.75" customHeight="1" x14ac:dyDescent="0.3">
      <c r="A35" s="43"/>
      <c r="B35" s="43"/>
      <c r="C35" s="43"/>
      <c r="D35" s="43"/>
      <c r="E35" s="43"/>
      <c r="F35" s="43"/>
      <c r="G35" s="43"/>
      <c r="H35" s="43"/>
      <c r="I35" s="43"/>
      <c r="J35" s="43"/>
      <c r="K35" s="43"/>
      <c r="L35" s="43"/>
      <c r="M35" s="43"/>
    </row>
    <row r="36" spans="1:13" ht="9.75" customHeight="1" x14ac:dyDescent="0.3">
      <c r="A36" s="43"/>
      <c r="B36" s="43"/>
      <c r="C36" s="43"/>
      <c r="D36" s="43"/>
      <c r="E36" s="43"/>
      <c r="F36" s="43"/>
      <c r="G36" s="43"/>
      <c r="H36" s="43"/>
      <c r="I36" s="43"/>
      <c r="J36" s="43"/>
      <c r="K36" s="43"/>
      <c r="L36" s="43"/>
      <c r="M36" s="43"/>
    </row>
    <row r="37" spans="1:13" ht="9.75" customHeight="1" x14ac:dyDescent="0.3">
      <c r="A37" s="43"/>
      <c r="B37" s="43"/>
      <c r="C37" s="43"/>
      <c r="D37" s="43"/>
      <c r="E37" s="43"/>
      <c r="F37" s="43"/>
      <c r="G37" s="43"/>
      <c r="H37" s="43"/>
      <c r="I37" s="43"/>
      <c r="J37" s="43"/>
      <c r="K37" s="43"/>
      <c r="L37" s="43"/>
      <c r="M37" s="43"/>
    </row>
    <row r="38" spans="1:13" ht="9.75" customHeight="1" x14ac:dyDescent="0.3">
      <c r="A38" s="43"/>
      <c r="B38" s="43"/>
      <c r="C38" s="43"/>
      <c r="D38" s="43"/>
      <c r="E38" s="43"/>
      <c r="F38" s="43"/>
      <c r="G38" s="43"/>
      <c r="H38" s="43"/>
      <c r="I38" s="43"/>
      <c r="J38" s="43"/>
      <c r="K38" s="43"/>
      <c r="L38" s="43"/>
      <c r="M38" s="43"/>
    </row>
    <row r="39" spans="1:13" ht="9.75" customHeight="1" x14ac:dyDescent="0.3">
      <c r="A39" s="43"/>
      <c r="B39" s="43"/>
      <c r="C39" s="43"/>
      <c r="D39" s="43"/>
      <c r="E39" s="43"/>
      <c r="F39" s="43"/>
      <c r="G39" s="43"/>
      <c r="H39" s="43"/>
      <c r="I39" s="43"/>
      <c r="J39" s="43"/>
      <c r="K39" s="43"/>
      <c r="L39" s="43"/>
      <c r="M39" s="43"/>
    </row>
    <row r="40" spans="1:13" ht="9.75" customHeight="1" x14ac:dyDescent="0.3">
      <c r="A40" s="43"/>
      <c r="B40" s="43"/>
      <c r="C40" s="43"/>
      <c r="D40" s="43"/>
      <c r="E40" s="43"/>
      <c r="F40" s="43"/>
      <c r="G40" s="43"/>
      <c r="H40" s="43"/>
      <c r="I40" s="43"/>
      <c r="J40" s="43"/>
      <c r="K40" s="43"/>
      <c r="L40" s="43"/>
      <c r="M40" s="43"/>
    </row>
    <row r="41" spans="1:13" ht="9.75" customHeight="1" x14ac:dyDescent="0.3">
      <c r="A41" s="43"/>
      <c r="B41" s="43"/>
      <c r="C41" s="43"/>
      <c r="D41" s="43"/>
      <c r="E41" s="43"/>
      <c r="F41" s="43"/>
      <c r="G41" s="43"/>
      <c r="H41" s="43"/>
      <c r="I41" s="43"/>
      <c r="J41" s="43"/>
      <c r="K41" s="43"/>
      <c r="L41" s="43"/>
      <c r="M41" s="43"/>
    </row>
    <row r="42" spans="1:13" ht="9.75" customHeight="1" x14ac:dyDescent="0.3">
      <c r="A42" s="43"/>
      <c r="B42" s="43"/>
      <c r="C42" s="43"/>
      <c r="D42" s="43"/>
      <c r="E42" s="43"/>
      <c r="F42" s="43"/>
      <c r="G42" s="43"/>
      <c r="H42" s="43"/>
      <c r="I42" s="43"/>
      <c r="J42" s="43"/>
      <c r="K42" s="43"/>
      <c r="L42" s="43"/>
      <c r="M42" s="43"/>
    </row>
    <row r="43" spans="1:13" ht="9.75" customHeight="1" x14ac:dyDescent="0.3">
      <c r="A43" s="43"/>
      <c r="B43" s="43"/>
      <c r="C43" s="43"/>
      <c r="D43" s="43"/>
      <c r="E43" s="43"/>
      <c r="F43" s="43"/>
      <c r="G43" s="43"/>
      <c r="H43" s="43"/>
      <c r="I43" s="43"/>
      <c r="J43" s="43"/>
      <c r="K43" s="43"/>
      <c r="L43" s="43"/>
      <c r="M43" s="43"/>
    </row>
    <row r="44" spans="1:13" ht="9.75" customHeight="1" x14ac:dyDescent="0.3">
      <c r="A44" s="43"/>
      <c r="B44" s="43"/>
      <c r="C44" s="43"/>
      <c r="D44" s="43"/>
      <c r="E44" s="43"/>
      <c r="F44" s="43"/>
      <c r="G44" s="43"/>
      <c r="H44" s="43"/>
      <c r="I44" s="43"/>
      <c r="J44" s="43"/>
      <c r="K44" s="43"/>
      <c r="L44" s="43"/>
      <c r="M44" s="43"/>
    </row>
    <row r="45" spans="1:13" ht="9.75" customHeight="1" x14ac:dyDescent="0.3">
      <c r="A45" s="43"/>
      <c r="B45" s="43"/>
      <c r="C45" s="43"/>
      <c r="D45" s="43"/>
      <c r="E45" s="43"/>
      <c r="F45" s="43"/>
      <c r="G45" s="43"/>
      <c r="H45" s="43"/>
      <c r="I45" s="43"/>
      <c r="J45" s="43"/>
      <c r="K45" s="43"/>
      <c r="L45" s="43"/>
      <c r="M45" s="43"/>
    </row>
    <row r="46" spans="1:13" ht="9.75" customHeight="1" x14ac:dyDescent="0.3">
      <c r="A46" s="43"/>
      <c r="B46" s="43"/>
      <c r="C46" s="43"/>
      <c r="D46" s="43"/>
      <c r="E46" s="43"/>
      <c r="F46" s="43"/>
      <c r="G46" s="43"/>
      <c r="H46" s="43"/>
      <c r="I46" s="43"/>
      <c r="J46" s="43"/>
      <c r="K46" s="43"/>
      <c r="L46" s="43"/>
      <c r="M46" s="43"/>
    </row>
    <row r="47" spans="1:13" ht="9.75" customHeight="1" x14ac:dyDescent="0.3">
      <c r="A47" s="43"/>
      <c r="B47" s="43"/>
      <c r="C47" s="43"/>
      <c r="D47" s="43"/>
      <c r="E47" s="43"/>
      <c r="F47" s="43"/>
      <c r="G47" s="43"/>
      <c r="H47" s="43"/>
      <c r="I47" s="43"/>
      <c r="J47" s="43"/>
      <c r="K47" s="43"/>
      <c r="L47" s="43"/>
      <c r="M47" s="43"/>
    </row>
    <row r="48" spans="1:13" ht="9.75" customHeight="1" x14ac:dyDescent="0.3">
      <c r="A48" s="43"/>
      <c r="B48" s="43"/>
      <c r="C48" s="43"/>
      <c r="D48" s="43"/>
      <c r="E48" s="43"/>
      <c r="F48" s="43"/>
      <c r="G48" s="43"/>
      <c r="H48" s="43"/>
      <c r="I48" s="43"/>
      <c r="J48" s="43"/>
      <c r="K48" s="43"/>
      <c r="L48" s="43"/>
      <c r="M48" s="43"/>
    </row>
    <row r="49" spans="1:13" ht="9.75" customHeight="1" x14ac:dyDescent="0.3">
      <c r="A49" s="43"/>
      <c r="B49" s="43"/>
      <c r="C49" s="43"/>
      <c r="D49" s="43"/>
      <c r="E49" s="43"/>
      <c r="F49" s="43"/>
      <c r="G49" s="43"/>
      <c r="H49" s="43"/>
      <c r="I49" s="43"/>
      <c r="J49" s="43"/>
      <c r="K49" s="43"/>
      <c r="L49" s="43"/>
      <c r="M49" s="43"/>
    </row>
    <row r="50" spans="1:13" ht="9.75" customHeight="1" x14ac:dyDescent="0.3">
      <c r="A50" s="43"/>
      <c r="B50" s="43"/>
      <c r="C50" s="43"/>
      <c r="D50" s="43"/>
      <c r="E50" s="43"/>
      <c r="F50" s="43"/>
      <c r="G50" s="43"/>
      <c r="H50" s="43"/>
      <c r="I50" s="43"/>
      <c r="J50" s="43"/>
      <c r="K50" s="43"/>
      <c r="L50" s="43"/>
      <c r="M50" s="43"/>
    </row>
    <row r="51" spans="1:13" ht="9.75" customHeight="1" x14ac:dyDescent="0.3">
      <c r="A51" s="43"/>
      <c r="B51" s="43"/>
      <c r="C51" s="43"/>
      <c r="D51" s="43"/>
      <c r="E51" s="43"/>
      <c r="F51" s="43"/>
      <c r="G51" s="43"/>
      <c r="H51" s="43"/>
      <c r="I51" s="43"/>
      <c r="J51" s="43"/>
      <c r="K51" s="43"/>
      <c r="L51" s="43"/>
      <c r="M51" s="43"/>
    </row>
    <row r="52" spans="1:13" ht="9.75" customHeight="1" x14ac:dyDescent="0.3">
      <c r="A52" s="43"/>
      <c r="B52" s="43"/>
      <c r="C52" s="43"/>
      <c r="D52" s="43"/>
      <c r="E52" s="43"/>
      <c r="F52" s="43"/>
      <c r="G52" s="43"/>
      <c r="H52" s="43"/>
      <c r="I52" s="43"/>
      <c r="J52" s="43"/>
      <c r="K52" s="43"/>
      <c r="L52" s="43"/>
      <c r="M52" s="43"/>
    </row>
    <row r="53" spans="1:13" ht="9.75" customHeight="1" x14ac:dyDescent="0.3">
      <c r="A53" s="43"/>
      <c r="B53" s="43"/>
      <c r="C53" s="43"/>
      <c r="D53" s="43"/>
      <c r="E53" s="43"/>
      <c r="F53" s="43"/>
      <c r="G53" s="43"/>
      <c r="H53" s="43"/>
      <c r="I53" s="43"/>
      <c r="J53" s="43"/>
      <c r="K53" s="43"/>
      <c r="L53" s="43"/>
      <c r="M53" s="43"/>
    </row>
    <row r="54" spans="1:13" ht="9.75" customHeight="1" x14ac:dyDescent="0.3">
      <c r="A54" s="43"/>
      <c r="B54" s="43"/>
      <c r="C54" s="43"/>
      <c r="D54" s="43"/>
      <c r="E54" s="43"/>
      <c r="F54" s="43"/>
      <c r="G54" s="43"/>
      <c r="H54" s="43"/>
      <c r="I54" s="43"/>
      <c r="J54" s="43"/>
      <c r="K54" s="43"/>
      <c r="L54" s="43"/>
      <c r="M54" s="43"/>
    </row>
    <row r="55" spans="1:13" ht="9.75" customHeight="1" x14ac:dyDescent="0.3">
      <c r="A55" s="43"/>
      <c r="B55" s="43"/>
      <c r="C55" s="43"/>
      <c r="D55" s="43"/>
      <c r="E55" s="43"/>
      <c r="F55" s="43"/>
      <c r="G55" s="43"/>
      <c r="H55" s="43"/>
      <c r="I55" s="43"/>
      <c r="J55" s="43"/>
      <c r="K55" s="43"/>
      <c r="L55" s="43"/>
      <c r="M55" s="43"/>
    </row>
    <row r="56" spans="1:13" ht="9.75" customHeight="1" x14ac:dyDescent="0.3">
      <c r="A56" s="43"/>
      <c r="B56" s="43"/>
      <c r="C56" s="43"/>
      <c r="D56" s="43"/>
      <c r="E56" s="43"/>
      <c r="F56" s="43"/>
      <c r="G56" s="43"/>
      <c r="H56" s="43"/>
      <c r="I56" s="43"/>
      <c r="J56" s="43"/>
      <c r="K56" s="43"/>
      <c r="L56" s="43"/>
      <c r="M56" s="43"/>
    </row>
    <row r="57" spans="1:13" ht="9.75" customHeight="1" x14ac:dyDescent="0.3">
      <c r="A57" s="43"/>
      <c r="B57" s="43"/>
      <c r="C57" s="43"/>
      <c r="D57" s="43"/>
      <c r="E57" s="43"/>
      <c r="F57" s="43"/>
      <c r="G57" s="43"/>
      <c r="H57" s="43"/>
      <c r="I57" s="43"/>
      <c r="J57" s="43"/>
      <c r="K57" s="43"/>
      <c r="L57" s="43"/>
      <c r="M57" s="43"/>
    </row>
    <row r="58" spans="1:13" ht="9.75" customHeight="1" x14ac:dyDescent="0.3">
      <c r="A58" s="43"/>
      <c r="B58" s="43"/>
      <c r="C58" s="43"/>
      <c r="D58" s="43"/>
      <c r="E58" s="43"/>
      <c r="F58" s="43"/>
      <c r="G58" s="43"/>
      <c r="H58" s="43"/>
      <c r="I58" s="43"/>
      <c r="J58" s="43"/>
      <c r="K58" s="43"/>
      <c r="L58" s="43"/>
      <c r="M58" s="43"/>
    </row>
    <row r="59" spans="1:13" ht="9.75" customHeight="1" x14ac:dyDescent="0.3">
      <c r="A59" s="43"/>
      <c r="B59" s="43"/>
      <c r="C59" s="43"/>
      <c r="D59" s="43"/>
      <c r="E59" s="43"/>
      <c r="F59" s="43"/>
      <c r="G59" s="43"/>
      <c r="H59" s="43"/>
      <c r="I59" s="43"/>
      <c r="J59" s="43"/>
      <c r="K59" s="43"/>
      <c r="L59" s="43"/>
      <c r="M59" s="43"/>
    </row>
    <row r="60" spans="1:13" ht="9.75" customHeight="1" x14ac:dyDescent="0.3">
      <c r="A60" s="43"/>
      <c r="B60" s="43"/>
      <c r="C60" s="43"/>
      <c r="D60" s="43"/>
      <c r="E60" s="43"/>
      <c r="F60" s="43"/>
      <c r="G60" s="43"/>
      <c r="H60" s="43"/>
      <c r="I60" s="43"/>
      <c r="J60" s="43"/>
      <c r="K60" s="43"/>
      <c r="L60" s="43"/>
      <c r="M60" s="43"/>
    </row>
    <row r="61" spans="1:13" ht="9.75" customHeight="1" x14ac:dyDescent="0.3">
      <c r="A61" s="43"/>
      <c r="B61" s="43"/>
      <c r="C61" s="43"/>
      <c r="D61" s="43"/>
      <c r="E61" s="43"/>
      <c r="F61" s="43"/>
      <c r="G61" s="43"/>
      <c r="H61" s="43"/>
      <c r="I61" s="43"/>
      <c r="J61" s="43"/>
      <c r="K61" s="43"/>
      <c r="L61" s="43"/>
      <c r="M61" s="43"/>
    </row>
    <row r="62" spans="1:13" ht="9.75" customHeight="1" x14ac:dyDescent="0.3">
      <c r="A62" s="43"/>
      <c r="B62" s="43"/>
      <c r="C62" s="43"/>
      <c r="D62" s="43"/>
      <c r="E62" s="43"/>
      <c r="F62" s="43"/>
      <c r="G62" s="43"/>
      <c r="H62" s="43"/>
      <c r="I62" s="43"/>
      <c r="J62" s="43"/>
      <c r="K62" s="43"/>
      <c r="L62" s="43"/>
      <c r="M62" s="43"/>
    </row>
    <row r="63" spans="1:13" ht="9.75" customHeight="1" x14ac:dyDescent="0.3">
      <c r="A63" s="43"/>
      <c r="B63" s="43"/>
      <c r="C63" s="43"/>
      <c r="D63" s="43"/>
      <c r="E63" s="43"/>
      <c r="F63" s="43"/>
      <c r="G63" s="43"/>
      <c r="H63" s="43"/>
      <c r="I63" s="43"/>
      <c r="J63" s="43"/>
      <c r="K63" s="43"/>
      <c r="L63" s="43"/>
      <c r="M63" s="43"/>
    </row>
    <row r="64" spans="1:13" ht="9.75" customHeight="1" x14ac:dyDescent="0.3">
      <c r="A64" s="43"/>
      <c r="B64" s="43"/>
      <c r="C64" s="43"/>
      <c r="D64" s="43"/>
      <c r="E64" s="43"/>
      <c r="F64" s="43"/>
      <c r="G64" s="43"/>
      <c r="H64" s="43"/>
      <c r="I64" s="43"/>
      <c r="J64" s="43"/>
      <c r="K64" s="43"/>
      <c r="L64" s="43"/>
      <c r="M64" s="43"/>
    </row>
    <row r="65" spans="1:13" ht="9.75" customHeight="1" x14ac:dyDescent="0.3">
      <c r="A65" s="43"/>
      <c r="B65" s="43"/>
      <c r="C65" s="43"/>
      <c r="D65" s="43"/>
      <c r="E65" s="43"/>
      <c r="F65" s="43"/>
      <c r="G65" s="43"/>
      <c r="H65" s="43"/>
      <c r="I65" s="43"/>
      <c r="J65" s="43"/>
      <c r="K65" s="43"/>
      <c r="L65" s="43"/>
      <c r="M65" s="43"/>
    </row>
    <row r="66" spans="1:13" ht="9.75" customHeight="1" x14ac:dyDescent="0.3">
      <c r="A66" s="43"/>
      <c r="B66" s="43"/>
      <c r="C66" s="43"/>
      <c r="D66" s="43"/>
      <c r="E66" s="43"/>
      <c r="F66" s="43"/>
      <c r="G66" s="43"/>
      <c r="H66" s="43"/>
      <c r="I66" s="43"/>
      <c r="J66" s="43"/>
      <c r="K66" s="43"/>
      <c r="L66" s="43"/>
      <c r="M66" s="43"/>
    </row>
    <row r="67" spans="1:13" ht="9.75" customHeight="1" x14ac:dyDescent="0.3">
      <c r="A67" s="43"/>
      <c r="B67" s="43"/>
      <c r="C67" s="43"/>
      <c r="D67" s="43"/>
      <c r="E67" s="43"/>
      <c r="F67" s="43"/>
      <c r="G67" s="43"/>
      <c r="H67" s="43"/>
      <c r="I67" s="43"/>
      <c r="J67" s="43"/>
      <c r="K67" s="43"/>
      <c r="L67" s="43"/>
      <c r="M67" s="43"/>
    </row>
    <row r="68" spans="1:13" ht="9.75" customHeight="1" x14ac:dyDescent="0.3">
      <c r="A68" s="43"/>
      <c r="B68" s="43"/>
      <c r="C68" s="43"/>
      <c r="D68" s="43"/>
      <c r="E68" s="43"/>
      <c r="F68" s="43"/>
      <c r="G68" s="43"/>
      <c r="H68" s="43"/>
      <c r="I68" s="43"/>
      <c r="J68" s="43"/>
      <c r="K68" s="43"/>
      <c r="L68" s="43"/>
      <c r="M68" s="43"/>
    </row>
    <row r="69" spans="1:13" ht="9.75" customHeight="1" x14ac:dyDescent="0.3">
      <c r="A69" s="43"/>
      <c r="B69" s="43"/>
      <c r="C69" s="43"/>
      <c r="D69" s="43"/>
      <c r="E69" s="43"/>
      <c r="F69" s="43"/>
      <c r="G69" s="43"/>
      <c r="H69" s="43"/>
      <c r="I69" s="43"/>
      <c r="J69" s="43"/>
      <c r="K69" s="43"/>
      <c r="L69" s="43"/>
      <c r="M69" s="43"/>
    </row>
    <row r="70" spans="1:13" ht="9.75" customHeight="1" x14ac:dyDescent="0.3">
      <c r="A70" s="43"/>
      <c r="B70" s="43"/>
      <c r="C70" s="43"/>
      <c r="D70" s="43"/>
      <c r="E70" s="43"/>
      <c r="F70" s="43"/>
      <c r="G70" s="43"/>
      <c r="H70" s="43"/>
      <c r="I70" s="43"/>
      <c r="J70" s="43"/>
      <c r="K70" s="43"/>
      <c r="L70" s="43"/>
      <c r="M70" s="43"/>
    </row>
    <row r="71" spans="1:13" ht="9.75" customHeight="1" x14ac:dyDescent="0.3">
      <c r="A71" s="43"/>
      <c r="B71" s="43"/>
      <c r="C71" s="43"/>
      <c r="D71" s="43"/>
      <c r="E71" s="43"/>
      <c r="F71" s="43"/>
      <c r="G71" s="43"/>
      <c r="H71" s="43"/>
      <c r="I71" s="43"/>
      <c r="J71" s="43"/>
      <c r="K71" s="43"/>
      <c r="L71" s="43"/>
      <c r="M71" s="43"/>
    </row>
    <row r="72" spans="1:13" ht="9.75" customHeight="1" x14ac:dyDescent="0.3">
      <c r="A72" s="43"/>
      <c r="B72" s="43"/>
      <c r="C72" s="43"/>
      <c r="D72" s="43"/>
      <c r="E72" s="43"/>
      <c r="F72" s="43"/>
      <c r="G72" s="43"/>
      <c r="H72" s="43"/>
      <c r="I72" s="43"/>
      <c r="J72" s="43"/>
      <c r="K72" s="43"/>
      <c r="L72" s="43"/>
      <c r="M72" s="43"/>
    </row>
    <row r="73" spans="1:13" ht="9.75" customHeight="1" x14ac:dyDescent="0.3">
      <c r="A73" s="43"/>
      <c r="B73" s="43"/>
      <c r="C73" s="43"/>
      <c r="D73" s="43"/>
      <c r="E73" s="43"/>
      <c r="F73" s="43"/>
      <c r="G73" s="43"/>
      <c r="H73" s="43"/>
      <c r="I73" s="43"/>
      <c r="J73" s="43"/>
      <c r="K73" s="43"/>
      <c r="L73" s="43"/>
      <c r="M73" s="43"/>
    </row>
    <row r="74" spans="1:13" ht="9.75" customHeight="1" x14ac:dyDescent="0.3">
      <c r="A74" s="43"/>
      <c r="B74" s="43"/>
      <c r="C74" s="43"/>
      <c r="D74" s="43"/>
      <c r="E74" s="43"/>
      <c r="F74" s="43"/>
      <c r="G74" s="43"/>
      <c r="H74" s="43"/>
      <c r="I74" s="43"/>
      <c r="J74" s="43"/>
      <c r="K74" s="43"/>
      <c r="L74" s="43"/>
      <c r="M74" s="43"/>
    </row>
    <row r="75" spans="1:13" ht="9.75" customHeight="1" x14ac:dyDescent="0.3">
      <c r="A75" s="43"/>
      <c r="B75" s="43"/>
      <c r="C75" s="43"/>
      <c r="D75" s="43"/>
      <c r="E75" s="43"/>
      <c r="F75" s="43"/>
      <c r="G75" s="43"/>
      <c r="H75" s="43"/>
      <c r="I75" s="43"/>
      <c r="J75" s="43"/>
      <c r="K75" s="43"/>
      <c r="L75" s="43"/>
      <c r="M75" s="43"/>
    </row>
    <row r="76" spans="1:13" ht="9.75" customHeight="1" x14ac:dyDescent="0.3">
      <c r="A76" s="43"/>
      <c r="B76" s="43"/>
      <c r="C76" s="43"/>
      <c r="D76" s="43"/>
      <c r="E76" s="43"/>
      <c r="F76" s="43"/>
      <c r="G76" s="43"/>
      <c r="H76" s="43"/>
      <c r="I76" s="43"/>
      <c r="J76" s="43"/>
      <c r="K76" s="43"/>
      <c r="L76" s="43"/>
      <c r="M76" s="43"/>
    </row>
    <row r="77" spans="1:13" ht="9.75" customHeight="1" x14ac:dyDescent="0.3">
      <c r="A77" s="43"/>
      <c r="B77" s="43"/>
      <c r="C77" s="43"/>
      <c r="D77" s="43"/>
      <c r="E77" s="43"/>
      <c r="F77" s="43"/>
      <c r="G77" s="43"/>
      <c r="H77" s="43"/>
      <c r="I77" s="43"/>
      <c r="J77" s="43"/>
      <c r="K77" s="43"/>
      <c r="L77" s="43"/>
      <c r="M77" s="43"/>
    </row>
    <row r="78" spans="1:13" ht="9.75" customHeight="1" x14ac:dyDescent="0.3">
      <c r="A78" s="43"/>
      <c r="B78" s="43"/>
      <c r="C78" s="43"/>
      <c r="D78" s="43"/>
      <c r="E78" s="43"/>
      <c r="F78" s="43"/>
      <c r="G78" s="43"/>
      <c r="H78" s="43"/>
      <c r="I78" s="43"/>
      <c r="J78" s="43"/>
      <c r="K78" s="43"/>
      <c r="L78" s="43"/>
      <c r="M78" s="43"/>
    </row>
    <row r="79" spans="1:13" ht="9.75" customHeight="1" x14ac:dyDescent="0.3">
      <c r="A79" s="43"/>
      <c r="B79" s="43"/>
      <c r="C79" s="43"/>
      <c r="D79" s="43"/>
      <c r="E79" s="43"/>
      <c r="F79" s="43"/>
      <c r="G79" s="43"/>
      <c r="H79" s="43"/>
      <c r="I79" s="43"/>
      <c r="J79" s="43"/>
      <c r="K79" s="43"/>
      <c r="L79" s="43"/>
      <c r="M79" s="43"/>
    </row>
    <row r="80" spans="1:13" ht="9.75" customHeight="1" x14ac:dyDescent="0.3">
      <c r="A80" s="43"/>
      <c r="B80" s="43"/>
      <c r="C80" s="43"/>
      <c r="D80" s="43"/>
      <c r="E80" s="43"/>
      <c r="F80" s="43"/>
      <c r="G80" s="43"/>
      <c r="H80" s="43"/>
      <c r="I80" s="43"/>
      <c r="J80" s="43"/>
      <c r="K80" s="43"/>
      <c r="L80" s="43"/>
      <c r="M80" s="43"/>
    </row>
    <row r="81" spans="1:13" ht="9.75" customHeight="1" x14ac:dyDescent="0.3">
      <c r="A81" s="43"/>
      <c r="B81" s="43"/>
      <c r="C81" s="43"/>
      <c r="D81" s="43"/>
      <c r="E81" s="43"/>
      <c r="F81" s="43"/>
      <c r="G81" s="43"/>
      <c r="H81" s="43"/>
      <c r="I81" s="43"/>
      <c r="J81" s="43"/>
      <c r="K81" s="43"/>
      <c r="L81" s="43"/>
      <c r="M81" s="43"/>
    </row>
    <row r="82" spans="1:13" ht="9.75" customHeight="1" x14ac:dyDescent="0.3">
      <c r="A82" s="43"/>
      <c r="B82" s="43"/>
      <c r="C82" s="43"/>
      <c r="D82" s="43"/>
      <c r="E82" s="43"/>
      <c r="F82" s="43"/>
      <c r="G82" s="43"/>
      <c r="H82" s="43"/>
      <c r="I82" s="43"/>
      <c r="J82" s="43"/>
      <c r="K82" s="43"/>
      <c r="L82" s="43"/>
      <c r="M82" s="43"/>
    </row>
    <row r="83" spans="1:13" ht="9.75" customHeight="1" x14ac:dyDescent="0.3">
      <c r="A83" s="43"/>
      <c r="B83" s="43"/>
      <c r="C83" s="43"/>
      <c r="D83" s="43"/>
      <c r="E83" s="43"/>
      <c r="F83" s="43"/>
      <c r="G83" s="43"/>
      <c r="H83" s="43"/>
      <c r="I83" s="43"/>
      <c r="J83" s="43"/>
      <c r="K83" s="43"/>
      <c r="L83" s="43"/>
      <c r="M83" s="43"/>
    </row>
    <row r="84" spans="1:13" ht="9.75" customHeight="1" x14ac:dyDescent="0.3">
      <c r="A84" s="43"/>
      <c r="B84" s="43"/>
      <c r="C84" s="43"/>
      <c r="D84" s="43"/>
      <c r="E84" s="43"/>
      <c r="F84" s="43"/>
      <c r="G84" s="43"/>
      <c r="H84" s="43"/>
      <c r="I84" s="43"/>
      <c r="J84" s="43"/>
      <c r="K84" s="43"/>
      <c r="L84" s="43"/>
      <c r="M84" s="43"/>
    </row>
    <row r="85" spans="1:13" ht="9.75" customHeight="1" x14ac:dyDescent="0.3">
      <c r="A85" s="43"/>
      <c r="B85" s="43"/>
      <c r="C85" s="43"/>
      <c r="D85" s="43"/>
      <c r="E85" s="43"/>
      <c r="F85" s="43"/>
      <c r="G85" s="43"/>
      <c r="H85" s="43"/>
      <c r="I85" s="43"/>
      <c r="J85" s="43"/>
      <c r="K85" s="43"/>
      <c r="L85" s="43"/>
      <c r="M85" s="43"/>
    </row>
    <row r="86" spans="1:13" ht="9.75" customHeight="1" x14ac:dyDescent="0.3">
      <c r="A86" s="43"/>
      <c r="B86" s="43"/>
      <c r="C86" s="43"/>
      <c r="D86" s="43"/>
      <c r="E86" s="43"/>
      <c r="F86" s="43"/>
      <c r="G86" s="43"/>
      <c r="H86" s="43"/>
      <c r="I86" s="43"/>
      <c r="J86" s="43"/>
      <c r="K86" s="43"/>
      <c r="L86" s="43"/>
      <c r="M86" s="43"/>
    </row>
    <row r="87" spans="1:13" ht="9.75" customHeight="1" x14ac:dyDescent="0.3">
      <c r="A87" s="43"/>
      <c r="B87" s="43"/>
      <c r="C87" s="43"/>
      <c r="D87" s="43"/>
      <c r="E87" s="43"/>
      <c r="F87" s="43"/>
      <c r="G87" s="43"/>
      <c r="H87" s="43"/>
      <c r="I87" s="43"/>
      <c r="J87" s="43"/>
      <c r="K87" s="43"/>
      <c r="L87" s="43"/>
      <c r="M87" s="43"/>
    </row>
    <row r="88" spans="1:13" ht="9.75" customHeight="1" x14ac:dyDescent="0.3">
      <c r="A88" s="43"/>
      <c r="B88" s="43"/>
      <c r="C88" s="43"/>
      <c r="D88" s="43"/>
      <c r="E88" s="43"/>
      <c r="F88" s="43"/>
      <c r="G88" s="43"/>
      <c r="H88" s="43"/>
      <c r="I88" s="43"/>
      <c r="J88" s="43"/>
      <c r="K88" s="43"/>
      <c r="L88" s="43"/>
      <c r="M88" s="43"/>
    </row>
    <row r="89" spans="1:13" ht="9.75" customHeight="1" x14ac:dyDescent="0.3">
      <c r="A89" s="43"/>
      <c r="B89" s="43"/>
      <c r="C89" s="43"/>
      <c r="D89" s="43"/>
      <c r="E89" s="43"/>
      <c r="F89" s="43"/>
      <c r="G89" s="43"/>
      <c r="H89" s="43"/>
      <c r="I89" s="43"/>
      <c r="J89" s="43"/>
      <c r="K89" s="43"/>
      <c r="L89" s="43"/>
      <c r="M89" s="43"/>
    </row>
    <row r="90" spans="1:13" ht="9.75" customHeight="1" x14ac:dyDescent="0.3">
      <c r="A90" s="43"/>
      <c r="B90" s="43"/>
      <c r="C90" s="43"/>
      <c r="D90" s="43"/>
      <c r="E90" s="43"/>
      <c r="F90" s="43"/>
      <c r="G90" s="43"/>
      <c r="H90" s="43"/>
      <c r="I90" s="43"/>
      <c r="J90" s="43"/>
      <c r="K90" s="43"/>
      <c r="L90" s="43"/>
      <c r="M90" s="43"/>
    </row>
    <row r="91" spans="1:13" ht="9.75" customHeight="1" x14ac:dyDescent="0.3">
      <c r="A91" s="43"/>
      <c r="B91" s="43"/>
      <c r="C91" s="43"/>
      <c r="D91" s="43"/>
      <c r="E91" s="43"/>
      <c r="F91" s="43"/>
      <c r="G91" s="43"/>
      <c r="H91" s="43"/>
      <c r="I91" s="43"/>
      <c r="J91" s="43"/>
      <c r="K91" s="43"/>
      <c r="L91" s="43"/>
      <c r="M91" s="43"/>
    </row>
    <row r="92" spans="1:13" ht="9.75" customHeight="1" x14ac:dyDescent="0.3">
      <c r="A92" s="43"/>
      <c r="B92" s="43"/>
      <c r="C92" s="43"/>
      <c r="D92" s="43"/>
      <c r="E92" s="43"/>
      <c r="F92" s="43"/>
      <c r="G92" s="43"/>
      <c r="H92" s="43"/>
      <c r="I92" s="43"/>
      <c r="J92" s="43"/>
      <c r="K92" s="43"/>
      <c r="L92" s="43"/>
      <c r="M92" s="43"/>
    </row>
    <row r="93" spans="1:13" ht="9.75" customHeight="1" x14ac:dyDescent="0.3">
      <c r="A93" s="43"/>
      <c r="B93" s="43"/>
      <c r="C93" s="43"/>
      <c r="D93" s="43"/>
      <c r="E93" s="43"/>
      <c r="F93" s="43"/>
      <c r="G93" s="43"/>
      <c r="H93" s="43"/>
      <c r="I93" s="43"/>
      <c r="J93" s="43"/>
      <c r="K93" s="43"/>
      <c r="L93" s="43"/>
      <c r="M93" s="43"/>
    </row>
    <row r="94" spans="1:13" ht="9.75" customHeight="1" x14ac:dyDescent="0.3">
      <c r="A94" s="43"/>
      <c r="B94" s="43"/>
      <c r="C94" s="43"/>
      <c r="D94" s="43"/>
      <c r="E94" s="43"/>
      <c r="F94" s="43"/>
      <c r="G94" s="43"/>
      <c r="H94" s="43"/>
      <c r="I94" s="43"/>
      <c r="J94" s="43"/>
      <c r="K94" s="43"/>
      <c r="L94" s="43"/>
      <c r="M94" s="43"/>
    </row>
    <row r="95" spans="1:13" ht="9.75" customHeight="1" x14ac:dyDescent="0.3">
      <c r="A95" s="43"/>
      <c r="B95" s="43"/>
      <c r="C95" s="43"/>
      <c r="D95" s="43"/>
      <c r="E95" s="43"/>
      <c r="F95" s="43"/>
      <c r="G95" s="43"/>
      <c r="H95" s="43"/>
      <c r="I95" s="43"/>
      <c r="J95" s="43"/>
      <c r="K95" s="43"/>
      <c r="L95" s="43"/>
      <c r="M95" s="43"/>
    </row>
    <row r="96" spans="1:13" ht="9.75" customHeight="1" x14ac:dyDescent="0.3">
      <c r="A96" s="43"/>
      <c r="B96" s="43"/>
      <c r="C96" s="43"/>
      <c r="D96" s="43"/>
      <c r="E96" s="43"/>
      <c r="F96" s="43"/>
      <c r="G96" s="43"/>
      <c r="H96" s="43"/>
      <c r="I96" s="43"/>
      <c r="J96" s="43"/>
      <c r="K96" s="43"/>
      <c r="L96" s="43"/>
      <c r="M96" s="43"/>
    </row>
  </sheetData>
  <mergeCells count="15">
    <mergeCell ref="B9:B19"/>
    <mergeCell ref="C9:C19"/>
    <mergeCell ref="A20:C20"/>
    <mergeCell ref="D20:F20"/>
    <mergeCell ref="A5:J6"/>
    <mergeCell ref="H7:I7"/>
    <mergeCell ref="J7:J8"/>
    <mergeCell ref="J9:J24"/>
    <mergeCell ref="A7:A8"/>
    <mergeCell ref="B7:B8"/>
    <mergeCell ref="C7:C8"/>
    <mergeCell ref="D7:D8"/>
    <mergeCell ref="E7:E8"/>
    <mergeCell ref="F7:G7"/>
    <mergeCell ref="A9:A1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BE004 UES</vt:lpstr>
      <vt:lpstr>BE005 UNTZ</vt:lpstr>
      <vt:lpstr>BE006 SUM</vt:lpstr>
      <vt:lpstr>BE007 UOM</vt:lpstr>
      <vt:lpstr>BE008 UNISHK</vt:lpstr>
      <vt:lpstr>BE009 UMT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2024-03-03T09:12:54Z</dcterms:modified>
</cp:coreProperties>
</file>